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TA IWAN\PILWALKOT 2013\"/>
    </mc:Choice>
  </mc:AlternateContent>
  <bookViews>
    <workbookView xWindow="240" yWindow="195" windowWidth="20115" windowHeight="7875"/>
  </bookViews>
  <sheets>
    <sheet name="Lamp DB " sheetId="1" r:id="rId1"/>
    <sheet name="Model DB" sheetId="2" r:id="rId2"/>
    <sheet name="Sheet3" sheetId="3" r:id="rId3"/>
  </sheets>
  <definedNames>
    <definedName name="_xlnm.Print_Area" localSheetId="0">'Lamp DB '!$J$6:$AI$33</definedName>
    <definedName name="_xlnm.Print_Area" localSheetId="1">'Model DB'!$A$1:$I$54</definedName>
    <definedName name="_xlnm.Print_Area" localSheetId="2">Sheet3!$J$3:$AL$24</definedName>
  </definedNames>
  <calcPr calcId="152511"/>
</workbook>
</file>

<file path=xl/calcChain.xml><?xml version="1.0" encoding="utf-8"?>
<calcChain xmlns="http://schemas.openxmlformats.org/spreadsheetml/2006/main">
  <c r="D17" i="3" l="1"/>
  <c r="E17" i="3"/>
  <c r="F17" i="3"/>
  <c r="C17" i="3"/>
  <c r="G15" i="3"/>
  <c r="G17" i="3" s="1"/>
  <c r="D12" i="3"/>
  <c r="E12" i="3"/>
  <c r="F12" i="3"/>
  <c r="C12" i="3"/>
  <c r="G6" i="3"/>
  <c r="G11" i="3"/>
  <c r="G10" i="3"/>
  <c r="G7" i="3"/>
  <c r="G9" i="3"/>
  <c r="G8" i="3"/>
  <c r="G12" i="3" l="1"/>
  <c r="I36" i="2" l="1"/>
  <c r="I35" i="2"/>
  <c r="I34" i="2"/>
  <c r="I33" i="2"/>
  <c r="I32" i="2"/>
  <c r="I31" i="2"/>
  <c r="I28" i="2"/>
  <c r="I27" i="2"/>
  <c r="I26" i="2"/>
  <c r="I25" i="2"/>
  <c r="H20" i="2"/>
  <c r="G20" i="2"/>
  <c r="F20" i="2"/>
  <c r="E20" i="2"/>
  <c r="I19" i="2"/>
  <c r="I18" i="2"/>
  <c r="H17" i="2"/>
  <c r="G17" i="2"/>
  <c r="F17" i="2"/>
  <c r="E17" i="2"/>
  <c r="I16" i="2"/>
  <c r="I15" i="2"/>
  <c r="H14" i="2"/>
  <c r="G14" i="2"/>
  <c r="F14" i="2"/>
  <c r="E14" i="2"/>
  <c r="I13" i="2"/>
  <c r="I12" i="2"/>
  <c r="H11" i="2"/>
  <c r="G11" i="2"/>
  <c r="F11" i="2"/>
  <c r="E11" i="2"/>
  <c r="I10" i="2"/>
  <c r="I9" i="2"/>
  <c r="G21" i="1"/>
  <c r="G19" i="1"/>
  <c r="F19" i="1"/>
  <c r="F23" i="1" s="1"/>
  <c r="E19" i="1"/>
  <c r="E23" i="1" s="1"/>
  <c r="D19" i="1"/>
  <c r="D23" i="1" s="1"/>
  <c r="C19" i="1"/>
  <c r="C23" i="1" s="1"/>
  <c r="C30" i="1" l="1"/>
  <c r="F28" i="1"/>
  <c r="F31" i="1"/>
  <c r="E30" i="1"/>
  <c r="D29" i="1"/>
  <c r="C28" i="1"/>
  <c r="C29" i="1"/>
  <c r="F32" i="1"/>
  <c r="E31" i="1"/>
  <c r="D30" i="1"/>
  <c r="C32" i="1"/>
  <c r="D28" i="1"/>
  <c r="E32" i="1"/>
  <c r="D31" i="1"/>
  <c r="F29" i="1"/>
  <c r="C31" i="1"/>
  <c r="E28" i="1"/>
  <c r="E33" i="1" s="1"/>
  <c r="D32" i="1"/>
  <c r="F30" i="1"/>
  <c r="E29" i="1"/>
  <c r="I11" i="2"/>
  <c r="I14" i="2"/>
  <c r="I17" i="2"/>
  <c r="I20" i="2"/>
  <c r="G23" i="1"/>
  <c r="G28" i="1" l="1"/>
  <c r="C33" i="1"/>
  <c r="M33" i="2"/>
  <c r="N33" i="2"/>
  <c r="L33" i="2"/>
  <c r="K33" i="2"/>
  <c r="O33" i="2"/>
  <c r="F33" i="1"/>
  <c r="D33" i="1"/>
</calcChain>
</file>

<file path=xl/sharedStrings.xml><?xml version="1.0" encoding="utf-8"?>
<sst xmlns="http://schemas.openxmlformats.org/spreadsheetml/2006/main" count="153" uniqueCount="93">
  <si>
    <t xml:space="preserve">REKAPITULASI HASIL PENGHITUNGAN SUARA UNTUK                                                                                                                                   </t>
  </si>
  <si>
    <t>PASANGAN CALON WALIKOTA DAN WAKIL WALIKOTA BANJAR TAHUN 2013 DI TINGKAT KOTA</t>
  </si>
  <si>
    <t>PEMILIHAN UMUM</t>
  </si>
  <si>
    <t>: Walikota dan Wakil Walikota Banjar Tahun 2013</t>
  </si>
  <si>
    <t>KABUPATEN/KOTA</t>
  </si>
  <si>
    <t>: KOTA BANJAR</t>
  </si>
  <si>
    <t>PROVINSI</t>
  </si>
  <si>
    <t>: JAWA BARAT</t>
  </si>
  <si>
    <t>A. SUARA SAH</t>
  </si>
  <si>
    <t>NO</t>
  </si>
  <si>
    <t>NOMOR DAN NAMA PASANGAN CALON WALIKOTA DAN WAKIL WALIKOTA</t>
  </si>
  <si>
    <t>PEROLEHAN SUARA UNTUK PASANGAN CALON WALIKOTA DAN WAKIL WALIKOTA BANJAR TAHUN 2013</t>
  </si>
  <si>
    <t>Jumlah Akhir / Dipindahkan*)</t>
  </si>
  <si>
    <t>KECAMATAN</t>
  </si>
  <si>
    <t>BANJAR</t>
  </si>
  <si>
    <t>PURWAHARJA</t>
  </si>
  <si>
    <t>PATARUMAN</t>
  </si>
  <si>
    <t>LANGENSARI</t>
  </si>
  <si>
    <t>1.</t>
  </si>
  <si>
    <t>2.</t>
  </si>
  <si>
    <t>3.</t>
  </si>
  <si>
    <t>4.</t>
  </si>
  <si>
    <t>5.</t>
  </si>
  <si>
    <t>Jumlah Perolehan Suara Sah Untuk Seluruh Pasangan Calon</t>
  </si>
  <si>
    <t>B.</t>
  </si>
  <si>
    <t>JUMLAH SUARA TIDAK SAH</t>
  </si>
  <si>
    <t>C.</t>
  </si>
  <si>
    <t>JUMLAH SUARA SAH DAN TIDAK SAH</t>
  </si>
  <si>
    <t>Catatan :</t>
  </si>
  <si>
    <t>1. *) Coret yang tidak perlu</t>
  </si>
  <si>
    <t>2. Apabila terdapat kesalahan penulisan angka, dicoret angka yang salah kemudian angka salah diperbaiki dan harus diparaf oleh Ketua KPU</t>
  </si>
  <si>
    <t>KOMISI PEMILIHAN UMUM KOTA BANJAR</t>
  </si>
  <si>
    <t>NO.</t>
  </si>
  <si>
    <t>NAMA</t>
  </si>
  <si>
    <t>JABATAN</t>
  </si>
  <si>
    <t>TANDA TANGAN</t>
  </si>
  <si>
    <t>NUR RIFA'I, SH</t>
  </si>
  <si>
    <t>KETUA</t>
  </si>
  <si>
    <t>.....................</t>
  </si>
  <si>
    <t>SULYANATI, SH., M.Si., M.Kn</t>
  </si>
  <si>
    <t>ANGGOTA</t>
  </si>
  <si>
    <t>MIFTAHUDIN, M.Ag</t>
  </si>
  <si>
    <t>KH. ISKANDAR EFFENDI, Drs., S.Hi</t>
  </si>
  <si>
    <t>ROHANI, S.IP., M.AP</t>
  </si>
  <si>
    <t>H. MAMAN SURYAMAN DAN WAWAN RUSWANDI</t>
  </si>
  <si>
    <t>dr. H. IJUN JUDASAH, Sp.S DAN R. MOCHAMMAD SHODDIQ, S.AP</t>
  </si>
  <si>
    <t>Kol.CZI (Purn) H. HERLI RUSLI SUYATIN, S.IP., MM DAN H. WAWAN GUNAWAN Sm.Ak</t>
  </si>
  <si>
    <t>Hj. ADE UU SUKAESIH, S.IP., M.Si DAN drg. H. DARMADJI PRAWIRASETIA, M.Kes</t>
  </si>
  <si>
    <t>H. AKHMAD DIMYATI DAN KH. MUIN ABDURROCHIM</t>
  </si>
  <si>
    <t>KECAMATAN BANJAR</t>
  </si>
  <si>
    <t>KECAMATAN PURWAHARJA</t>
  </si>
  <si>
    <t>KECAMATAN PATARUMAN</t>
  </si>
  <si>
    <t>KECAMATAN LANGENSARI</t>
  </si>
  <si>
    <t>CATATAN PELAKSANAAN REKAPITULASI HASIL PENGHITUNGAN SUARA</t>
  </si>
  <si>
    <t>PEMILIHAN UMUM WALIKOTA DAN WAKIL WALIKOTA BANJAR TAHUN 2013</t>
  </si>
  <si>
    <t>DI TINGKAT KOTA</t>
  </si>
  <si>
    <t>URAIAN</t>
  </si>
  <si>
    <t>Jumlah Akhir *)</t>
  </si>
  <si>
    <t xml:space="preserve">Jumlah Pemilih dalam Salinan DPT </t>
  </si>
  <si>
    <t>LK</t>
  </si>
  <si>
    <t>PR</t>
  </si>
  <si>
    <t>JML</t>
  </si>
  <si>
    <t>Jumlah Pemilih dalam Salinan DPT yang menggunakan hak pilih</t>
  </si>
  <si>
    <t>Jumlah Pemilih dalam Salinan DPT yang tidak menggunakan hak pilih</t>
  </si>
  <si>
    <t>Jumlah pemilih dari TPS lain</t>
  </si>
  <si>
    <t>Data Penerimaan dan Penggunaan Surat Suara</t>
  </si>
  <si>
    <t>Surat Suara yang diterima (termasuk Cadangan)</t>
  </si>
  <si>
    <t>Surat suara yang terpakai</t>
  </si>
  <si>
    <t>Surat Suara yang dikembalikan oleh pemilih karena rusak atau keliru dicoblos</t>
  </si>
  <si>
    <t>Suara yang tidak terpakai</t>
  </si>
  <si>
    <t>Klasifikasi Surat Suara yang terpakai, berisi suara sah dan tidak sah serta Jumlah TPS/PPS/PPK</t>
  </si>
  <si>
    <t>Suara sah untuk seluruh pasangan calon Walikota dan Wakil Walikota</t>
  </si>
  <si>
    <t>surat suara tidak sah</t>
  </si>
  <si>
    <t>Jumlah Suara Sah dan tidak sah</t>
  </si>
  <si>
    <t>Jumlah TPS</t>
  </si>
  <si>
    <t>Jumlah PPS</t>
  </si>
  <si>
    <t>6.</t>
  </si>
  <si>
    <t>Jumlah PPK</t>
  </si>
  <si>
    <t>KPU KOTA BANJAR</t>
  </si>
  <si>
    <t>No</t>
  </si>
  <si>
    <t>Uraian</t>
  </si>
  <si>
    <t>Jumlah</t>
  </si>
  <si>
    <t>Jumlah Pemilih dari TPS lain</t>
  </si>
  <si>
    <t>PARTISIPASI PEMILIH PADA PILWALKOT BANJAR 2013</t>
  </si>
  <si>
    <t>SUARA SAH</t>
  </si>
  <si>
    <t>SUARA TIDAK SAH</t>
  </si>
  <si>
    <t>KEC. BANJAR</t>
  </si>
  <si>
    <t>KEC. PURWAHARJA</t>
  </si>
  <si>
    <t>KEC. PATARUMAN</t>
  </si>
  <si>
    <t>KEC. LAGENSARI</t>
  </si>
  <si>
    <t xml:space="preserve">JUMLAH PEMILIH DALAM SALINAN DPT </t>
  </si>
  <si>
    <t>PARTISIPASI PEMILIH</t>
  </si>
  <si>
    <t>TOTAL PARTISIPASI PEMILIH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</si>
</sst>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16" x14ac:knownFonts="1">
    <font>
      <sz val="10"/>
      <name val="Arial"/>
    </font>
    <font>
      <sz val="11"/>
      <color theme="1"/>
      <name val="Calibri"/>
      <family val="2"/>
      <charset val="1"/>
      <scheme val="minor"/>
    </font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sz val="28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6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5" fillId="0" borderId="7" xfId="1" applyFont="1" applyFill="1" applyBorder="1" applyAlignment="1">
      <alignment horizontal="center" vertical="center"/>
    </xf>
    <xf numFmtId="164" fontId="5" fillId="0" borderId="6" xfId="1" applyFont="1" applyFill="1" applyBorder="1" applyAlignment="1">
      <alignment horizontal="center" vertical="center"/>
    </xf>
    <xf numFmtId="164" fontId="3" fillId="0" borderId="3" xfId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0" fillId="0" borderId="0" xfId="1" applyFont="1"/>
    <xf numFmtId="164" fontId="5" fillId="0" borderId="0" xfId="1" applyFont="1"/>
    <xf numFmtId="164" fontId="5" fillId="0" borderId="3" xfId="1" applyFont="1" applyFill="1" applyBorder="1" applyAlignment="1">
      <alignment horizontal="center" vertical="center"/>
    </xf>
    <xf numFmtId="164" fontId="3" fillId="0" borderId="2" xfId="1" applyFont="1" applyFill="1" applyBorder="1" applyAlignment="1">
      <alignment horizontal="center" vertical="center"/>
    </xf>
    <xf numFmtId="164" fontId="2" fillId="0" borderId="4" xfId="1" applyFont="1" applyFill="1" applyBorder="1"/>
    <xf numFmtId="164" fontId="5" fillId="0" borderId="4" xfId="1" applyFont="1" applyFill="1" applyBorder="1"/>
    <xf numFmtId="9" fontId="0" fillId="0" borderId="0" xfId="2" applyFont="1"/>
    <xf numFmtId="10" fontId="0" fillId="0" borderId="0" xfId="2" applyNumberFormat="1" applyFont="1"/>
    <xf numFmtId="10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vertical="center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center"/>
    </xf>
    <xf numFmtId="0" fontId="7" fillId="0" borderId="0" xfId="0" applyNumberFormat="1" applyFont="1"/>
    <xf numFmtId="0" fontId="0" fillId="0" borderId="2" xfId="0" applyNumberForma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0" fillId="0" borderId="0" xfId="0" applyNumberFormat="1" applyFill="1"/>
    <xf numFmtId="0" fontId="8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left" vertical="center" wrapText="1"/>
    </xf>
    <xf numFmtId="0" fontId="0" fillId="0" borderId="0" xfId="0" applyNumberFormat="1" applyBorder="1"/>
    <xf numFmtId="0" fontId="8" fillId="0" borderId="0" xfId="0" quotePrefix="1" applyNumberFormat="1" applyFont="1" applyBorder="1" applyAlignment="1">
      <alignment horizontal="centerContinuous" vertical="center"/>
    </xf>
    <xf numFmtId="0" fontId="8" fillId="0" borderId="0" xfId="0" applyNumberFormat="1" applyFont="1" applyBorder="1" applyAlignment="1">
      <alignment horizontal="centerContinuous" vertical="center" wrapText="1"/>
    </xf>
    <xf numFmtId="0" fontId="8" fillId="0" borderId="0" xfId="0" quotePrefix="1" applyNumberFormat="1" applyFont="1" applyBorder="1" applyAlignment="1">
      <alignment horizontal="centerContinuous" vertical="center" wrapText="1"/>
    </xf>
    <xf numFmtId="0" fontId="7" fillId="0" borderId="0" xfId="2" applyNumberFormat="1" applyFont="1" applyBorder="1" applyAlignment="1">
      <alignment horizontal="centerContinuous" vertical="center"/>
    </xf>
    <xf numFmtId="0" fontId="7" fillId="0" borderId="0" xfId="2" quotePrefix="1" applyNumberFormat="1" applyFont="1" applyBorder="1" applyAlignment="1">
      <alignment horizontal="centerContinuous" vertical="center"/>
    </xf>
    <xf numFmtId="0" fontId="7" fillId="0" borderId="0" xfId="0" applyNumberFormat="1" applyFont="1" applyBorder="1" applyAlignment="1">
      <alignment horizontal="centerContinuous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0" fillId="0" borderId="0" xfId="2" applyNumberFormat="1" applyFont="1" applyBorder="1"/>
    <xf numFmtId="0" fontId="4" fillId="0" borderId="0" xfId="0" applyNumberFormat="1" applyFont="1" applyBorder="1" applyAlignment="1">
      <alignment vertical="center"/>
    </xf>
    <xf numFmtId="0" fontId="0" fillId="0" borderId="0" xfId="0" applyNumberFormat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vertical="center" wrapText="1"/>
    </xf>
    <xf numFmtId="0" fontId="0" fillId="0" borderId="0" xfId="0" applyNumberFormat="1" applyAlignment="1">
      <alignment horizontal="center" vertical="center" wrapText="1"/>
    </xf>
    <xf numFmtId="0" fontId="8" fillId="0" borderId="6" xfId="0" applyNumberFormat="1" applyFont="1" applyFill="1" applyBorder="1" applyAlignment="1">
      <alignment vertical="center" wrapText="1"/>
    </xf>
    <xf numFmtId="0" fontId="8" fillId="0" borderId="6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4" fillId="0" borderId="3" xfId="2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wrapText="1"/>
    </xf>
    <xf numFmtId="0" fontId="4" fillId="0" borderId="13" xfId="0" applyNumberFormat="1" applyFont="1" applyFill="1" applyBorder="1" applyAlignment="1">
      <alignment horizont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0" fontId="6" fillId="2" borderId="14" xfId="2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164" fontId="15" fillId="0" borderId="11" xfId="1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10" fontId="0" fillId="0" borderId="0" xfId="2" applyNumberFormat="1" applyFont="1" applyBorder="1"/>
    <xf numFmtId="10" fontId="0" fillId="0" borderId="0" xfId="0" applyNumberFormat="1" applyBorder="1"/>
    <xf numFmtId="164" fontId="15" fillId="0" borderId="2" xfId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/>
    </xf>
    <xf numFmtId="10" fontId="15" fillId="0" borderId="11" xfId="2" applyNumberFormat="1" applyFont="1" applyBorder="1" applyAlignment="1">
      <alignment horizontal="right" vertical="center" wrapText="1"/>
    </xf>
    <xf numFmtId="10" fontId="15" fillId="0" borderId="2" xfId="2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9" fillId="0" borderId="4" xfId="0" applyNumberFormat="1" applyFont="1" applyBorder="1" applyAlignment="1">
      <alignment horizontal="left" vertical="center" wrapText="1"/>
    </xf>
    <xf numFmtId="0" fontId="9" fillId="0" borderId="5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9" fillId="0" borderId="3" xfId="0" applyNumberFormat="1" applyFont="1" applyBorder="1" applyAlignment="1">
      <alignment horizontal="left" vertical="center"/>
    </xf>
    <xf numFmtId="0" fontId="9" fillId="0" borderId="4" xfId="0" applyNumberFormat="1" applyFont="1" applyBorder="1" applyAlignment="1">
      <alignment horizontal="left" vertical="center"/>
    </xf>
    <xf numFmtId="0" fontId="9" fillId="0" borderId="5" xfId="0" applyNumberFormat="1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top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left" vertical="center" wrapText="1"/>
    </xf>
    <xf numFmtId="0" fontId="9" fillId="0" borderId="9" xfId="0" applyNumberFormat="1" applyFont="1" applyBorder="1" applyAlignment="1">
      <alignment horizontal="left" vertical="center" wrapText="1"/>
    </xf>
    <xf numFmtId="0" fontId="9" fillId="0" borderId="14" xfId="0" applyNumberFormat="1" applyFont="1" applyBorder="1" applyAlignment="1">
      <alignment horizontal="left" vertical="center" wrapText="1"/>
    </xf>
    <xf numFmtId="0" fontId="9" fillId="0" borderId="15" xfId="0" applyNumberFormat="1" applyFont="1" applyBorder="1" applyAlignment="1">
      <alignment horizontal="left" vertical="center" wrapText="1"/>
    </xf>
    <xf numFmtId="0" fontId="9" fillId="0" borderId="11" xfId="0" applyNumberFormat="1" applyFont="1" applyBorder="1" applyAlignment="1">
      <alignment horizontal="left" vertical="center" wrapText="1"/>
    </xf>
    <xf numFmtId="0" fontId="9" fillId="0" borderId="12" xfId="0" applyNumberFormat="1" applyFont="1" applyBorder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GRAFIK PERSENTASE PEROLEHAN</a:t>
            </a:r>
            <a:r>
              <a:rPr lang="id-ID" baseline="0"/>
              <a:t> SUARA</a:t>
            </a:r>
            <a:r>
              <a:rPr lang="id-ID"/>
              <a:t> </a:t>
            </a:r>
          </a:p>
          <a:p>
            <a:pPr>
              <a:defRPr/>
            </a:pPr>
            <a:r>
              <a:rPr lang="id-ID"/>
              <a:t>PEMILU WALIKOTA DAN WAKIL WALIKOTA BANJAR</a:t>
            </a:r>
          </a:p>
          <a:p>
            <a:pPr>
              <a:defRPr/>
            </a:pPr>
            <a:r>
              <a:rPr lang="id-ID"/>
              <a:t>TAHUN 2013</a:t>
            </a:r>
          </a:p>
        </c:rich>
      </c:tx>
      <c:layout>
        <c:manualLayout>
          <c:xMode val="edge"/>
          <c:yMode val="edge"/>
          <c:x val="0.33373571737721347"/>
          <c:y val="3.370109692205493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'Lamp DB '!$C$13</c:f>
              <c:strCache>
                <c:ptCount val="1"/>
                <c:pt idx="0">
                  <c:v>KECAMATAN BANJAR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'Lamp DB '!$A$14:$B$18</c:f>
              <c:multiLvlStrCache>
                <c:ptCount val="5"/>
                <c:lvl>
                  <c:pt idx="0">
                    <c:v>H. MAMAN SURYAMAN DAN WAWAN RUSWANDI</c:v>
                  </c:pt>
                  <c:pt idx="1">
                    <c:v>dr. H. IJUN JUDASAH, Sp.S DAN R. MOCHAMMAD SHODDIQ, S.AP</c:v>
                  </c:pt>
                  <c:pt idx="2">
                    <c:v>Kol.CZI (Purn) H. HERLI RUSLI SUYATIN, S.IP., MM DAN H. WAWAN GUNAWAN Sm.Ak</c:v>
                  </c:pt>
                  <c:pt idx="3">
                    <c:v>Hj. ADE UU SUKAESIH, S.IP., M.Si DAN drg. H. DARMADJI PRAWIRASETIA, M.Kes</c:v>
                  </c:pt>
                  <c:pt idx="4">
                    <c:v>H. AKHMAD DIMYATI DAN KH. MUIN ABDURROCHIM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</c:lvl>
              </c:multiLvlStrCache>
            </c:multiLvlStrRef>
          </c:cat>
          <c:val>
            <c:numRef>
              <c:f>'Lamp DB '!$C$14:$C$18</c:f>
              <c:numCache>
                <c:formatCode>_(* #,##0_);_(* \(#,##0\);_(* "-"_);_(@_)</c:formatCode>
                <c:ptCount val="5"/>
                <c:pt idx="0">
                  <c:v>5837</c:v>
                </c:pt>
                <c:pt idx="1">
                  <c:v>666</c:v>
                </c:pt>
                <c:pt idx="2">
                  <c:v>1793</c:v>
                </c:pt>
                <c:pt idx="3">
                  <c:v>19901</c:v>
                </c:pt>
                <c:pt idx="4">
                  <c:v>2297</c:v>
                </c:pt>
              </c:numCache>
            </c:numRef>
          </c:val>
        </c:ser>
        <c:ser>
          <c:idx val="1"/>
          <c:order val="1"/>
          <c:tx>
            <c:strRef>
              <c:f>'Lamp DB '!$D$13</c:f>
              <c:strCache>
                <c:ptCount val="1"/>
                <c:pt idx="0">
                  <c:v>KECAMATAN PURWAHARJA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'Lamp DB '!$A$14:$B$18</c:f>
              <c:multiLvlStrCache>
                <c:ptCount val="5"/>
                <c:lvl>
                  <c:pt idx="0">
                    <c:v>H. MAMAN SURYAMAN DAN WAWAN RUSWANDI</c:v>
                  </c:pt>
                  <c:pt idx="1">
                    <c:v>dr. H. IJUN JUDASAH, Sp.S DAN R. MOCHAMMAD SHODDIQ, S.AP</c:v>
                  </c:pt>
                  <c:pt idx="2">
                    <c:v>Kol.CZI (Purn) H. HERLI RUSLI SUYATIN, S.IP., MM DAN H. WAWAN GUNAWAN Sm.Ak</c:v>
                  </c:pt>
                  <c:pt idx="3">
                    <c:v>Hj. ADE UU SUKAESIH, S.IP., M.Si DAN drg. H. DARMADJI PRAWIRASETIA, M.Kes</c:v>
                  </c:pt>
                  <c:pt idx="4">
                    <c:v>H. AKHMAD DIMYATI DAN KH. MUIN ABDURROCHIM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</c:lvl>
              </c:multiLvlStrCache>
            </c:multiLvlStrRef>
          </c:cat>
          <c:val>
            <c:numRef>
              <c:f>'Lamp DB '!$D$14:$D$18</c:f>
              <c:numCache>
                <c:formatCode>_(* #,##0_);_(* \(#,##0\);_(* "-"_);_(@_)</c:formatCode>
                <c:ptCount val="5"/>
                <c:pt idx="0">
                  <c:v>2236</c:v>
                </c:pt>
                <c:pt idx="1">
                  <c:v>234</c:v>
                </c:pt>
                <c:pt idx="2">
                  <c:v>624</c:v>
                </c:pt>
                <c:pt idx="3">
                  <c:v>7879</c:v>
                </c:pt>
                <c:pt idx="4">
                  <c:v>1314</c:v>
                </c:pt>
              </c:numCache>
            </c:numRef>
          </c:val>
        </c:ser>
        <c:ser>
          <c:idx val="2"/>
          <c:order val="2"/>
          <c:tx>
            <c:strRef>
              <c:f>'Lamp DB '!$E$13</c:f>
              <c:strCache>
                <c:ptCount val="1"/>
                <c:pt idx="0">
                  <c:v>KECAMATAN PATARUMAN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'Lamp DB '!$A$14:$B$18</c:f>
              <c:multiLvlStrCache>
                <c:ptCount val="5"/>
                <c:lvl>
                  <c:pt idx="0">
                    <c:v>H. MAMAN SURYAMAN DAN WAWAN RUSWANDI</c:v>
                  </c:pt>
                  <c:pt idx="1">
                    <c:v>dr. H. IJUN JUDASAH, Sp.S DAN R. MOCHAMMAD SHODDIQ, S.AP</c:v>
                  </c:pt>
                  <c:pt idx="2">
                    <c:v>Kol.CZI (Purn) H. HERLI RUSLI SUYATIN, S.IP., MM DAN H. WAWAN GUNAWAN Sm.Ak</c:v>
                  </c:pt>
                  <c:pt idx="3">
                    <c:v>Hj. ADE UU SUKAESIH, S.IP., M.Si DAN drg. H. DARMADJI PRAWIRASETIA, M.Kes</c:v>
                  </c:pt>
                  <c:pt idx="4">
                    <c:v>H. AKHMAD DIMYATI DAN KH. MUIN ABDURROCHIM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</c:lvl>
              </c:multiLvlStrCache>
            </c:multiLvlStrRef>
          </c:cat>
          <c:val>
            <c:numRef>
              <c:f>'Lamp DB '!$E$14:$E$18</c:f>
              <c:numCache>
                <c:formatCode>_(* #,##0_);_(* \(#,##0\);_(* "-"_);_(@_)</c:formatCode>
                <c:ptCount val="5"/>
                <c:pt idx="0">
                  <c:v>7076</c:v>
                </c:pt>
                <c:pt idx="1">
                  <c:v>757</c:v>
                </c:pt>
                <c:pt idx="2">
                  <c:v>1612</c:v>
                </c:pt>
                <c:pt idx="3">
                  <c:v>20703</c:v>
                </c:pt>
                <c:pt idx="4">
                  <c:v>2312</c:v>
                </c:pt>
              </c:numCache>
            </c:numRef>
          </c:val>
        </c:ser>
        <c:ser>
          <c:idx val="3"/>
          <c:order val="3"/>
          <c:tx>
            <c:strRef>
              <c:f>'Lamp DB '!$F$13</c:f>
              <c:strCache>
                <c:ptCount val="1"/>
                <c:pt idx="0">
                  <c:v>KECAMATAN LANGENSARI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'Lamp DB '!$A$14:$B$18</c:f>
              <c:multiLvlStrCache>
                <c:ptCount val="5"/>
                <c:lvl>
                  <c:pt idx="0">
                    <c:v>H. MAMAN SURYAMAN DAN WAWAN RUSWANDI</c:v>
                  </c:pt>
                  <c:pt idx="1">
                    <c:v>dr. H. IJUN JUDASAH, Sp.S DAN R. MOCHAMMAD SHODDIQ, S.AP</c:v>
                  </c:pt>
                  <c:pt idx="2">
                    <c:v>Kol.CZI (Purn) H. HERLI RUSLI SUYATIN, S.IP., MM DAN H. WAWAN GUNAWAN Sm.Ak</c:v>
                  </c:pt>
                  <c:pt idx="3">
                    <c:v>Hj. ADE UU SUKAESIH, S.IP., M.Si DAN drg. H. DARMADJI PRAWIRASETIA, M.Kes</c:v>
                  </c:pt>
                  <c:pt idx="4">
                    <c:v>H. AKHMAD DIMYATI DAN KH. MUIN ABDURROCHIM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</c:lvl>
              </c:multiLvlStrCache>
            </c:multiLvlStrRef>
          </c:cat>
          <c:val>
            <c:numRef>
              <c:f>'Lamp DB '!$F$14:$F$18</c:f>
              <c:numCache>
                <c:formatCode>_(* #,##0_);_(* \(#,##0\);_(* "-"_);_(@_)</c:formatCode>
                <c:ptCount val="5"/>
                <c:pt idx="0">
                  <c:v>2900</c:v>
                </c:pt>
                <c:pt idx="1">
                  <c:v>341</c:v>
                </c:pt>
                <c:pt idx="2">
                  <c:v>516</c:v>
                </c:pt>
                <c:pt idx="3">
                  <c:v>20970</c:v>
                </c:pt>
                <c:pt idx="4">
                  <c:v>3037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0501936"/>
        <c:axId val="280502320"/>
      </c:barChart>
      <c:catAx>
        <c:axId val="280501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0502320"/>
        <c:crosses val="autoZero"/>
        <c:auto val="1"/>
        <c:lblAlgn val="ctr"/>
        <c:lblOffset val="100"/>
        <c:noMultiLvlLbl val="0"/>
      </c:catAx>
      <c:valAx>
        <c:axId val="28050232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280501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id-ID" sz="2400"/>
              <a:t>GRAFIK PERSENTASE</a:t>
            </a:r>
          </a:p>
          <a:p>
            <a:pPr>
              <a:defRPr sz="2400"/>
            </a:pPr>
            <a:r>
              <a:rPr lang="id-ID" sz="2400"/>
              <a:t>PARTISIPASI</a:t>
            </a:r>
            <a:r>
              <a:rPr lang="id-ID" sz="2400" baseline="0"/>
              <a:t> PEMILIH</a:t>
            </a:r>
          </a:p>
          <a:p>
            <a:pPr>
              <a:defRPr sz="2400"/>
            </a:pPr>
            <a:r>
              <a:rPr lang="id-ID" sz="2400" baseline="0"/>
              <a:t>PILWALKOT BANJAR TAHUN 2013</a:t>
            </a:r>
            <a:endParaRPr lang="id-ID" sz="2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Sheet3!$C$14</c:f>
              <c:strCache>
                <c:ptCount val="1"/>
                <c:pt idx="0">
                  <c:v>KEC. BANJAR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Sheet3!$B$15:$B$17</c:f>
              <c:strCache>
                <c:ptCount val="3"/>
                <c:pt idx="0">
                  <c:v>JUMLAH PEMILIH DALAM SALINAN DPT </c:v>
                </c:pt>
                <c:pt idx="1">
                  <c:v>JUMLAH SUARA SAH DAN TIDAK SAH</c:v>
                </c:pt>
                <c:pt idx="2">
                  <c:v>PARTISIPASI PEMILIH</c:v>
                </c:pt>
              </c:strCache>
            </c:strRef>
          </c:cat>
          <c:val>
            <c:numRef>
              <c:f>Sheet3!$C$15:$C$17</c:f>
              <c:numCache>
                <c:formatCode>_(* #,##0_);_(* \(#,##0\);_(* "-"_);_(@_)</c:formatCode>
                <c:ptCount val="3"/>
                <c:pt idx="0">
                  <c:v>39885</c:v>
                </c:pt>
                <c:pt idx="1">
                  <c:v>31392</c:v>
                </c:pt>
                <c:pt idx="2" formatCode="0.00%">
                  <c:v>0.78706280556600228</c:v>
                </c:pt>
              </c:numCache>
            </c:numRef>
          </c:val>
        </c:ser>
        <c:ser>
          <c:idx val="1"/>
          <c:order val="1"/>
          <c:tx>
            <c:strRef>
              <c:f>Sheet3!$D$14</c:f>
              <c:strCache>
                <c:ptCount val="1"/>
                <c:pt idx="0">
                  <c:v>KEC. PURWAHARJA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Sheet3!$B$15:$B$17</c:f>
              <c:strCache>
                <c:ptCount val="3"/>
                <c:pt idx="0">
                  <c:v>JUMLAH PEMILIH DALAM SALINAN DPT </c:v>
                </c:pt>
                <c:pt idx="1">
                  <c:v>JUMLAH SUARA SAH DAN TIDAK SAH</c:v>
                </c:pt>
                <c:pt idx="2">
                  <c:v>PARTISIPASI PEMILIH</c:v>
                </c:pt>
              </c:strCache>
            </c:strRef>
          </c:cat>
          <c:val>
            <c:numRef>
              <c:f>Sheet3!$D$15:$D$17</c:f>
              <c:numCache>
                <c:formatCode>_(* #,##0_);_(* \(#,##0\);_(* "-"_);_(@_)</c:formatCode>
                <c:ptCount val="3"/>
                <c:pt idx="0">
                  <c:v>15885</c:v>
                </c:pt>
                <c:pt idx="1">
                  <c:v>12632</c:v>
                </c:pt>
                <c:pt idx="2" formatCode="0.00%">
                  <c:v>0.79521561221277937</c:v>
                </c:pt>
              </c:numCache>
            </c:numRef>
          </c:val>
        </c:ser>
        <c:ser>
          <c:idx val="2"/>
          <c:order val="2"/>
          <c:tx>
            <c:strRef>
              <c:f>Sheet3!$E$14</c:f>
              <c:strCache>
                <c:ptCount val="1"/>
                <c:pt idx="0">
                  <c:v>KEC. PATARUMAN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Sheet3!$B$15:$B$17</c:f>
              <c:strCache>
                <c:ptCount val="3"/>
                <c:pt idx="0">
                  <c:v>JUMLAH PEMILIH DALAM SALINAN DPT </c:v>
                </c:pt>
                <c:pt idx="1">
                  <c:v>JUMLAH SUARA SAH DAN TIDAK SAH</c:v>
                </c:pt>
                <c:pt idx="2">
                  <c:v>PARTISIPASI PEMILIH</c:v>
                </c:pt>
              </c:strCache>
            </c:strRef>
          </c:cat>
          <c:val>
            <c:numRef>
              <c:f>Sheet3!$E$15:$E$17</c:f>
              <c:numCache>
                <c:formatCode>_(* #,##0_);_(* \(#,##0\);_(* "-"_);_(@_)</c:formatCode>
                <c:ptCount val="3"/>
                <c:pt idx="0">
                  <c:v>42172</c:v>
                </c:pt>
                <c:pt idx="1">
                  <c:v>33153</c:v>
                </c:pt>
                <c:pt idx="2" formatCode="0.00%">
                  <c:v>0.78613772171108798</c:v>
                </c:pt>
              </c:numCache>
            </c:numRef>
          </c:val>
        </c:ser>
        <c:ser>
          <c:idx val="3"/>
          <c:order val="3"/>
          <c:tx>
            <c:strRef>
              <c:f>Sheet3!$F$14</c:f>
              <c:strCache>
                <c:ptCount val="1"/>
                <c:pt idx="0">
                  <c:v>KEC. LAGENSARI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Sheet3!$B$15:$B$17</c:f>
              <c:strCache>
                <c:ptCount val="3"/>
                <c:pt idx="0">
                  <c:v>JUMLAH PEMILIH DALAM SALINAN DPT </c:v>
                </c:pt>
                <c:pt idx="1">
                  <c:v>JUMLAH SUARA SAH DAN TIDAK SAH</c:v>
                </c:pt>
                <c:pt idx="2">
                  <c:v>PARTISIPASI PEMILIH</c:v>
                </c:pt>
              </c:strCache>
            </c:strRef>
          </c:cat>
          <c:val>
            <c:numRef>
              <c:f>Sheet3!$F$15:$F$17</c:f>
              <c:numCache>
                <c:formatCode>_(* #,##0_);_(* \(#,##0\);_(* "-"_);_(@_)</c:formatCode>
                <c:ptCount val="3"/>
                <c:pt idx="0">
                  <c:v>41430</c:v>
                </c:pt>
                <c:pt idx="1">
                  <c:v>28201</c:v>
                </c:pt>
                <c:pt idx="2" formatCode="0.00%">
                  <c:v>0.68069032102341298</c:v>
                </c:pt>
              </c:numCache>
            </c:numRef>
          </c:val>
        </c:ser>
        <c:ser>
          <c:idx val="4"/>
          <c:order val="4"/>
          <c:tx>
            <c:strRef>
              <c:f>Sheet3!$G$14</c:f>
              <c:strCache>
                <c:ptCount val="1"/>
                <c:pt idx="0">
                  <c:v>TOTAL PARTISIPASI PEMILIH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Sheet3!$B$15:$B$17</c:f>
              <c:strCache>
                <c:ptCount val="3"/>
                <c:pt idx="0">
                  <c:v>JUMLAH PEMILIH DALAM SALINAN DPT </c:v>
                </c:pt>
                <c:pt idx="1">
                  <c:v>JUMLAH SUARA SAH DAN TIDAK SAH</c:v>
                </c:pt>
                <c:pt idx="2">
                  <c:v>PARTISIPASI PEMILIH</c:v>
                </c:pt>
              </c:strCache>
            </c:strRef>
          </c:cat>
          <c:val>
            <c:numRef>
              <c:f>Sheet3!$G$15:$G$17</c:f>
              <c:numCache>
                <c:formatCode>_(* #,##0_);_(* \(#,##0\);_(* "-"_);_(@_)</c:formatCode>
                <c:ptCount val="3"/>
                <c:pt idx="0">
                  <c:v>139372</c:v>
                </c:pt>
                <c:pt idx="1">
                  <c:v>105378</c:v>
                </c:pt>
                <c:pt idx="2" formatCode="0.00%">
                  <c:v>0.75609161094050459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9919888"/>
        <c:axId val="280734760"/>
      </c:barChart>
      <c:catAx>
        <c:axId val="279919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0734760"/>
        <c:crosses val="autoZero"/>
        <c:auto val="1"/>
        <c:lblAlgn val="ctr"/>
        <c:lblOffset val="100"/>
        <c:noMultiLvlLbl val="0"/>
      </c:catAx>
      <c:valAx>
        <c:axId val="28073476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27991988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400"/>
            </a:pPr>
            <a:endParaRPr lang="id-ID"/>
          </a:p>
        </c:txPr>
      </c:dTable>
    </c:plotArea>
    <c:plotVisOnly val="1"/>
    <c:dispBlanksAs val="gap"/>
    <c:showDLblsOverMax val="0"/>
  </c:chart>
  <c:printSettings>
    <c:headerFooter/>
    <c:pageMargins b="0.74803149606299213" l="0.70866141732283472" r="0.70866141732283472" t="0.74803149606299213" header="0.31496062992125984" footer="0.31496062992125984"/>
    <c:pageSetup paperSize="258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2.emf"/><Relationship Id="rId18" Type="http://schemas.openxmlformats.org/officeDocument/2006/relationships/image" Target="../media/image17.emf"/><Relationship Id="rId3" Type="http://schemas.openxmlformats.org/officeDocument/2006/relationships/chart" Target="../charts/chart1.xml"/><Relationship Id="rId21" Type="http://schemas.openxmlformats.org/officeDocument/2006/relationships/image" Target="../media/image20.emf"/><Relationship Id="rId7" Type="http://schemas.openxmlformats.org/officeDocument/2006/relationships/image" Target="../media/image6.emf"/><Relationship Id="rId12" Type="http://schemas.openxmlformats.org/officeDocument/2006/relationships/image" Target="../media/image11.emf"/><Relationship Id="rId17" Type="http://schemas.openxmlformats.org/officeDocument/2006/relationships/image" Target="../media/image16.emf"/><Relationship Id="rId2" Type="http://schemas.openxmlformats.org/officeDocument/2006/relationships/image" Target="../media/image2.jpeg"/><Relationship Id="rId16" Type="http://schemas.openxmlformats.org/officeDocument/2006/relationships/image" Target="../media/image15.emf"/><Relationship Id="rId20" Type="http://schemas.openxmlformats.org/officeDocument/2006/relationships/image" Target="../media/image19.emf"/><Relationship Id="rId1" Type="http://schemas.openxmlformats.org/officeDocument/2006/relationships/image" Target="../media/image1.png"/><Relationship Id="rId6" Type="http://schemas.openxmlformats.org/officeDocument/2006/relationships/image" Target="../media/image5.emf"/><Relationship Id="rId11" Type="http://schemas.openxmlformats.org/officeDocument/2006/relationships/image" Target="../media/image10.emf"/><Relationship Id="rId5" Type="http://schemas.openxmlformats.org/officeDocument/2006/relationships/image" Target="../media/image4.emf"/><Relationship Id="rId15" Type="http://schemas.openxmlformats.org/officeDocument/2006/relationships/image" Target="../media/image14.emf"/><Relationship Id="rId23" Type="http://schemas.openxmlformats.org/officeDocument/2006/relationships/image" Target="../media/image22.emf"/><Relationship Id="rId10" Type="http://schemas.openxmlformats.org/officeDocument/2006/relationships/image" Target="../media/image9.emf"/><Relationship Id="rId19" Type="http://schemas.openxmlformats.org/officeDocument/2006/relationships/image" Target="../media/image18.emf"/><Relationship Id="rId4" Type="http://schemas.openxmlformats.org/officeDocument/2006/relationships/image" Target="../media/image3.emf"/><Relationship Id="rId9" Type="http://schemas.openxmlformats.org/officeDocument/2006/relationships/image" Target="../media/image8.emf"/><Relationship Id="rId14" Type="http://schemas.openxmlformats.org/officeDocument/2006/relationships/image" Target="../media/image13.emf"/><Relationship Id="rId22" Type="http://schemas.openxmlformats.org/officeDocument/2006/relationships/image" Target="../media/image2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721179</xdr:colOff>
      <xdr:row>0</xdr:row>
      <xdr:rowOff>42183</xdr:rowOff>
    </xdr:from>
    <xdr:to>
      <xdr:col>6</xdr:col>
      <xdr:colOff>495300</xdr:colOff>
      <xdr:row>3</xdr:row>
      <xdr:rowOff>163287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26929" y="42183"/>
          <a:ext cx="1162050" cy="61096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id-ID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Lampiran Model DB1 - KWK.KPU</a:t>
          </a:r>
          <a:endParaRPr lang="id-ID"/>
        </a:p>
      </xdr:txBody>
    </xdr:sp>
    <xdr:clientData/>
  </xdr:twoCellAnchor>
  <xdr:twoCellAnchor>
    <xdr:from>
      <xdr:col>0</xdr:col>
      <xdr:colOff>323850</xdr:colOff>
      <xdr:row>2</xdr:row>
      <xdr:rowOff>152400</xdr:rowOff>
    </xdr:from>
    <xdr:to>
      <xdr:col>1</xdr:col>
      <xdr:colOff>734785</xdr:colOff>
      <xdr:row>6</xdr:row>
      <xdr:rowOff>190500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78971"/>
          <a:ext cx="764721" cy="854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544290</xdr:colOff>
      <xdr:row>2</xdr:row>
      <xdr:rowOff>161925</xdr:rowOff>
    </xdr:from>
    <xdr:to>
      <xdr:col>6</xdr:col>
      <xdr:colOff>1182465</xdr:colOff>
      <xdr:row>6</xdr:row>
      <xdr:rowOff>171450</xdr:rowOff>
    </xdr:to>
    <xdr:pic>
      <xdr:nvPicPr>
        <xdr:cNvPr id="4" name="Picture 30" descr="http://upload.wikimedia.org/wikipedia/commons/thumb/d/d4/Logo_kota_banjar.jpg/399px-Logo_kota_banja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7969" y="488496"/>
          <a:ext cx="638175" cy="825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72571</xdr:colOff>
      <xdr:row>6</xdr:row>
      <xdr:rowOff>147864</xdr:rowOff>
    </xdr:from>
    <xdr:to>
      <xdr:col>33</xdr:col>
      <xdr:colOff>517979</xdr:colOff>
      <xdr:row>31</xdr:row>
      <xdr:rowOff>17689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980281</xdr:colOff>
      <xdr:row>30</xdr:row>
      <xdr:rowOff>55563</xdr:rowOff>
    </xdr:from>
    <xdr:to>
      <xdr:col>7</xdr:col>
      <xdr:colOff>59531</xdr:colOff>
      <xdr:row>32</xdr:row>
      <xdr:rowOff>95250</xdr:rowOff>
    </xdr:to>
    <xdr:sp macro="" textlink="">
      <xdr:nvSpPr>
        <xdr:cNvPr id="9" name="Rectangle 8"/>
        <xdr:cNvSpPr/>
      </xdr:nvSpPr>
      <xdr:spPr>
        <a:xfrm>
          <a:off x="10874375" y="7735094"/>
          <a:ext cx="460375" cy="37306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 editAs="oneCell">
    <xdr:from>
      <xdr:col>10</xdr:col>
      <xdr:colOff>63500</xdr:colOff>
      <xdr:row>19</xdr:row>
      <xdr:rowOff>0</xdr:rowOff>
    </xdr:from>
    <xdr:to>
      <xdr:col>12</xdr:col>
      <xdr:colOff>247650</xdr:colOff>
      <xdr:row>19</xdr:row>
      <xdr:rowOff>168275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0" y="5588000"/>
          <a:ext cx="1390650" cy="16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539750</xdr:colOff>
      <xdr:row>22</xdr:row>
      <xdr:rowOff>31750</xdr:rowOff>
    </xdr:from>
    <xdr:to>
      <xdr:col>13</xdr:col>
      <xdr:colOff>120650</xdr:colOff>
      <xdr:row>22</xdr:row>
      <xdr:rowOff>200025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0" y="6254750"/>
          <a:ext cx="1390650" cy="16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333375</xdr:colOff>
      <xdr:row>18</xdr:row>
      <xdr:rowOff>47625</xdr:rowOff>
    </xdr:from>
    <xdr:to>
      <xdr:col>13</xdr:col>
      <xdr:colOff>517525</xdr:colOff>
      <xdr:row>18</xdr:row>
      <xdr:rowOff>215900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7625" y="5365750"/>
          <a:ext cx="1390650" cy="16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190500</xdr:colOff>
      <xdr:row>21</xdr:row>
      <xdr:rowOff>111125</xdr:rowOff>
    </xdr:from>
    <xdr:to>
      <xdr:col>14</xdr:col>
      <xdr:colOff>374650</xdr:colOff>
      <xdr:row>22</xdr:row>
      <xdr:rowOff>88900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6143625"/>
          <a:ext cx="1390650" cy="16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95250</xdr:rowOff>
    </xdr:from>
    <xdr:to>
      <xdr:col>16</xdr:col>
      <xdr:colOff>184150</xdr:colOff>
      <xdr:row>24</xdr:row>
      <xdr:rowOff>104775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4000" y="6572250"/>
          <a:ext cx="1390650" cy="16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444500</xdr:colOff>
      <xdr:row>24</xdr:row>
      <xdr:rowOff>15875</xdr:rowOff>
    </xdr:from>
    <xdr:to>
      <xdr:col>17</xdr:col>
      <xdr:colOff>25400</xdr:colOff>
      <xdr:row>25</xdr:row>
      <xdr:rowOff>25400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8500" y="6651625"/>
          <a:ext cx="1390650" cy="16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285750</xdr:colOff>
      <xdr:row>23</xdr:row>
      <xdr:rowOff>31750</xdr:rowOff>
    </xdr:from>
    <xdr:to>
      <xdr:col>17</xdr:col>
      <xdr:colOff>469900</xdr:colOff>
      <xdr:row>24</xdr:row>
      <xdr:rowOff>41275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0" y="6508750"/>
          <a:ext cx="1390650" cy="16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126999</xdr:colOff>
      <xdr:row>24</xdr:row>
      <xdr:rowOff>6617</xdr:rowOff>
    </xdr:from>
    <xdr:to>
      <xdr:col>18</xdr:col>
      <xdr:colOff>303212</xdr:colOff>
      <xdr:row>25</xdr:row>
      <xdr:rowOff>16142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3916" y="6674117"/>
          <a:ext cx="1403879" cy="16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595313</xdr:colOff>
      <xdr:row>22</xdr:row>
      <xdr:rowOff>142875</xdr:rowOff>
    </xdr:from>
    <xdr:to>
      <xdr:col>20</xdr:col>
      <xdr:colOff>164306</xdr:colOff>
      <xdr:row>23</xdr:row>
      <xdr:rowOff>69056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2719" y="6405563"/>
          <a:ext cx="1390650" cy="176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436562</xdr:colOff>
      <xdr:row>23</xdr:row>
      <xdr:rowOff>101866</xdr:rowOff>
    </xdr:from>
    <xdr:to>
      <xdr:col>20</xdr:col>
      <xdr:colOff>612774</xdr:colOff>
      <xdr:row>24</xdr:row>
      <xdr:rowOff>111391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81145" y="6610616"/>
          <a:ext cx="1403879" cy="16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256644</xdr:colOff>
      <xdr:row>22</xdr:row>
      <xdr:rowOff>166687</xdr:rowOff>
    </xdr:from>
    <xdr:to>
      <xdr:col>21</xdr:col>
      <xdr:colOff>432857</xdr:colOff>
      <xdr:row>23</xdr:row>
      <xdr:rowOff>92868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5061" y="6432020"/>
          <a:ext cx="1403879" cy="16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113769</xdr:colOff>
      <xdr:row>23</xdr:row>
      <xdr:rowOff>116418</xdr:rowOff>
    </xdr:from>
    <xdr:to>
      <xdr:col>22</xdr:col>
      <xdr:colOff>289982</xdr:colOff>
      <xdr:row>24</xdr:row>
      <xdr:rowOff>125942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6019" y="6625168"/>
          <a:ext cx="1403880" cy="16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571500</xdr:colOff>
      <xdr:row>11</xdr:row>
      <xdr:rowOff>392907</xdr:rowOff>
    </xdr:from>
    <xdr:to>
      <xdr:col>24</xdr:col>
      <xdr:colOff>140493</xdr:colOff>
      <xdr:row>12</xdr:row>
      <xdr:rowOff>57151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7781" y="3000376"/>
          <a:ext cx="1390650" cy="176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436562</xdr:colOff>
      <xdr:row>17</xdr:row>
      <xdr:rowOff>76730</xdr:rowOff>
    </xdr:from>
    <xdr:to>
      <xdr:col>24</xdr:col>
      <xdr:colOff>612774</xdr:colOff>
      <xdr:row>18</xdr:row>
      <xdr:rowOff>26724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6479" y="5209647"/>
          <a:ext cx="1403878" cy="1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243415</xdr:colOff>
      <xdr:row>11</xdr:row>
      <xdr:rowOff>191823</xdr:rowOff>
    </xdr:from>
    <xdr:to>
      <xdr:col>25</xdr:col>
      <xdr:colOff>419628</xdr:colOff>
      <xdr:row>11</xdr:row>
      <xdr:rowOff>368036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7165" y="2774156"/>
          <a:ext cx="1403880" cy="176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113769</xdr:colOff>
      <xdr:row>11</xdr:row>
      <xdr:rowOff>168011</xdr:rowOff>
    </xdr:from>
    <xdr:to>
      <xdr:col>26</xdr:col>
      <xdr:colOff>289982</xdr:colOff>
      <xdr:row>11</xdr:row>
      <xdr:rowOff>344224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41352" y="2750344"/>
          <a:ext cx="1403880" cy="176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527843</xdr:colOff>
      <xdr:row>22</xdr:row>
      <xdr:rowOff>21168</xdr:rowOff>
    </xdr:from>
    <xdr:to>
      <xdr:col>28</xdr:col>
      <xdr:colOff>96836</xdr:colOff>
      <xdr:row>22</xdr:row>
      <xdr:rowOff>190766</xdr:rowOff>
    </xdr:to>
    <xdr:pic>
      <xdr:nvPicPr>
        <xdr:cNvPr id="3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9260" y="6286501"/>
          <a:ext cx="1410493" cy="16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365124</xdr:colOff>
      <xdr:row>22</xdr:row>
      <xdr:rowOff>203731</xdr:rowOff>
    </xdr:from>
    <xdr:to>
      <xdr:col>28</xdr:col>
      <xdr:colOff>541336</xdr:colOff>
      <xdr:row>23</xdr:row>
      <xdr:rowOff>128589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0374" y="6469064"/>
          <a:ext cx="1403879" cy="16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161395</xdr:colOff>
      <xdr:row>22</xdr:row>
      <xdr:rowOff>21168</xdr:rowOff>
    </xdr:from>
    <xdr:to>
      <xdr:col>29</xdr:col>
      <xdr:colOff>337608</xdr:colOff>
      <xdr:row>22</xdr:row>
      <xdr:rowOff>190766</xdr:rowOff>
    </xdr:to>
    <xdr:pic>
      <xdr:nvPicPr>
        <xdr:cNvPr id="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30478" y="6286501"/>
          <a:ext cx="1403880" cy="16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11906</xdr:colOff>
      <xdr:row>21</xdr:row>
      <xdr:rowOff>68794</xdr:rowOff>
    </xdr:from>
    <xdr:to>
      <xdr:col>30</xdr:col>
      <xdr:colOff>188119</xdr:colOff>
      <xdr:row>22</xdr:row>
      <xdr:rowOff>54506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4823" y="6143627"/>
          <a:ext cx="1403879" cy="176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42182</xdr:rowOff>
    </xdr:from>
    <xdr:to>
      <xdr:col>8</xdr:col>
      <xdr:colOff>1162050</xdr:colOff>
      <xdr:row>1</xdr:row>
      <xdr:rowOff>157842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496925" y="42182"/>
          <a:ext cx="2362200" cy="2775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id-ID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Model DB - KWK.KPU</a:t>
          </a:r>
          <a:endParaRPr lang="id-ID"/>
        </a:p>
      </xdr:txBody>
    </xdr:sp>
    <xdr:clientData/>
  </xdr:twoCellAnchor>
  <xdr:twoCellAnchor>
    <xdr:from>
      <xdr:col>0</xdr:col>
      <xdr:colOff>266700</xdr:colOff>
      <xdr:row>2</xdr:row>
      <xdr:rowOff>47625</xdr:rowOff>
    </xdr:from>
    <xdr:to>
      <xdr:col>2</xdr:col>
      <xdr:colOff>409575</xdr:colOff>
      <xdr:row>5</xdr:row>
      <xdr:rowOff>114300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71475"/>
          <a:ext cx="752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219075</xdr:colOff>
      <xdr:row>2</xdr:row>
      <xdr:rowOff>57150</xdr:rowOff>
    </xdr:from>
    <xdr:to>
      <xdr:col>8</xdr:col>
      <xdr:colOff>828675</xdr:colOff>
      <xdr:row>5</xdr:row>
      <xdr:rowOff>47625</xdr:rowOff>
    </xdr:to>
    <xdr:pic>
      <xdr:nvPicPr>
        <xdr:cNvPr id="4" name="Picture 30" descr="http://upload.wikimedia.org/wikipedia/commons/thumb/d/d4/Logo_kota_banjar.jpg/399px-Logo_kota_banja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381000"/>
          <a:ext cx="609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79375</xdr:colOff>
      <xdr:row>3</xdr:row>
      <xdr:rowOff>13492</xdr:rowOff>
    </xdr:from>
    <xdr:to>
      <xdr:col>37</xdr:col>
      <xdr:colOff>150812</xdr:colOff>
      <xdr:row>22</xdr:row>
      <xdr:rowOff>15875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4:G35"/>
  <sheetViews>
    <sheetView showGridLines="0" tabSelected="1" view="pageBreakPreview" topLeftCell="A4" zoomScale="50" zoomScaleNormal="55" zoomScaleSheetLayoutView="50" workbookViewId="0">
      <selection activeCell="H36" sqref="H36"/>
    </sheetView>
  </sheetViews>
  <sheetFormatPr defaultRowHeight="12.75" x14ac:dyDescent="0.2"/>
  <cols>
    <col min="1" max="1" width="5.28515625" style="1" customWidth="1"/>
    <col min="2" max="2" width="60.140625" style="1" customWidth="1"/>
    <col min="3" max="3" width="20.7109375" customWidth="1"/>
    <col min="4" max="5" width="20.7109375" style="8" customWidth="1"/>
    <col min="6" max="7" width="20.7109375" customWidth="1"/>
  </cols>
  <sheetData>
    <row r="4" spans="1:7" ht="15.75" customHeight="1" x14ac:dyDescent="0.2">
      <c r="A4" s="96" t="s">
        <v>0</v>
      </c>
      <c r="B4" s="96"/>
      <c r="C4" s="96"/>
      <c r="D4" s="96"/>
      <c r="E4" s="96"/>
      <c r="F4" s="96"/>
      <c r="G4" s="96"/>
    </row>
    <row r="5" spans="1:7" ht="20.25" customHeight="1" x14ac:dyDescent="0.2">
      <c r="A5" s="96" t="s">
        <v>1</v>
      </c>
      <c r="B5" s="96"/>
      <c r="C5" s="96"/>
      <c r="D5" s="96"/>
      <c r="E5" s="96"/>
      <c r="F5" s="96"/>
      <c r="G5" s="96"/>
    </row>
    <row r="6" spans="1:7" ht="15" customHeight="1" x14ac:dyDescent="0.2">
      <c r="D6" s="2"/>
      <c r="E6" s="2"/>
    </row>
    <row r="7" spans="1:7" ht="25.5" customHeight="1" x14ac:dyDescent="0.25">
      <c r="D7" s="3"/>
      <c r="E7" s="3"/>
      <c r="G7" s="3"/>
    </row>
    <row r="8" spans="1:7" ht="22.5" customHeight="1" x14ac:dyDescent="0.25">
      <c r="B8" s="3" t="s">
        <v>2</v>
      </c>
      <c r="C8" s="3" t="s">
        <v>3</v>
      </c>
      <c r="E8" s="3"/>
    </row>
    <row r="9" spans="1:7" ht="22.5" customHeight="1" x14ac:dyDescent="0.25">
      <c r="B9" s="3" t="s">
        <v>4</v>
      </c>
      <c r="C9" s="3" t="s">
        <v>5</v>
      </c>
      <c r="E9" s="3"/>
    </row>
    <row r="10" spans="1:7" ht="21" customHeight="1" x14ac:dyDescent="0.25">
      <c r="B10" s="3" t="s">
        <v>6</v>
      </c>
      <c r="C10" s="3" t="s">
        <v>7</v>
      </c>
      <c r="E10" s="3"/>
    </row>
    <row r="11" spans="1:7" s="4" customFormat="1" ht="23.25" customHeight="1" x14ac:dyDescent="0.2">
      <c r="A11" s="97" t="s">
        <v>8</v>
      </c>
      <c r="B11" s="97"/>
      <c r="C11" s="97"/>
      <c r="D11" s="97"/>
      <c r="E11" s="97"/>
    </row>
    <row r="12" spans="1:7" s="4" customFormat="1" ht="40.5" customHeight="1" x14ac:dyDescent="0.2">
      <c r="A12" s="98" t="s">
        <v>9</v>
      </c>
      <c r="B12" s="18" t="s">
        <v>10</v>
      </c>
      <c r="C12" s="99" t="s">
        <v>11</v>
      </c>
      <c r="D12" s="100"/>
      <c r="E12" s="100"/>
      <c r="F12" s="101"/>
      <c r="G12" s="102" t="s">
        <v>12</v>
      </c>
    </row>
    <row r="13" spans="1:7" s="5" customFormat="1" ht="33" customHeight="1" x14ac:dyDescent="0.2">
      <c r="A13" s="98"/>
      <c r="B13" s="19"/>
      <c r="C13" s="13" t="s">
        <v>49</v>
      </c>
      <c r="D13" s="13" t="s">
        <v>50</v>
      </c>
      <c r="E13" s="13" t="s">
        <v>51</v>
      </c>
      <c r="F13" s="13" t="s">
        <v>52</v>
      </c>
      <c r="G13" s="103"/>
    </row>
    <row r="14" spans="1:7" ht="18" customHeight="1" x14ac:dyDescent="0.25">
      <c r="A14" s="14" t="s">
        <v>18</v>
      </c>
      <c r="B14" s="15" t="s">
        <v>44</v>
      </c>
      <c r="C14" s="21">
        <v>5837</v>
      </c>
      <c r="D14" s="21">
        <v>2236</v>
      </c>
      <c r="E14" s="21">
        <v>7076</v>
      </c>
      <c r="F14" s="21">
        <v>2900</v>
      </c>
      <c r="G14" s="22">
        <v>18049</v>
      </c>
    </row>
    <row r="15" spans="1:7" ht="33" customHeight="1" x14ac:dyDescent="0.2">
      <c r="A15" s="9" t="s">
        <v>19</v>
      </c>
      <c r="B15" s="16" t="s">
        <v>45</v>
      </c>
      <c r="C15" s="22">
        <v>666</v>
      </c>
      <c r="D15" s="22">
        <v>234</v>
      </c>
      <c r="E15" s="22">
        <v>757</v>
      </c>
      <c r="F15" s="22">
        <v>341</v>
      </c>
      <c r="G15" s="22">
        <v>1998</v>
      </c>
    </row>
    <row r="16" spans="1:7" ht="36" customHeight="1" x14ac:dyDescent="0.2">
      <c r="A16" s="6" t="s">
        <v>20</v>
      </c>
      <c r="B16" s="16" t="s">
        <v>46</v>
      </c>
      <c r="C16" s="21">
        <v>1793</v>
      </c>
      <c r="D16" s="21">
        <v>624</v>
      </c>
      <c r="E16" s="21">
        <v>1612</v>
      </c>
      <c r="F16" s="21">
        <v>516</v>
      </c>
      <c r="G16" s="22">
        <v>4545</v>
      </c>
    </row>
    <row r="17" spans="1:7" s="7" customFormat="1" ht="39" customHeight="1" x14ac:dyDescent="0.2">
      <c r="A17" s="14" t="s">
        <v>21</v>
      </c>
      <c r="B17" s="17" t="s">
        <v>47</v>
      </c>
      <c r="C17" s="22">
        <v>19901</v>
      </c>
      <c r="D17" s="22">
        <v>7879</v>
      </c>
      <c r="E17" s="22">
        <v>20703</v>
      </c>
      <c r="F17" s="22">
        <v>20970</v>
      </c>
      <c r="G17" s="22">
        <v>69453</v>
      </c>
    </row>
    <row r="18" spans="1:7" ht="18" customHeight="1" x14ac:dyDescent="0.25">
      <c r="A18" s="14" t="s">
        <v>22</v>
      </c>
      <c r="B18" s="15" t="s">
        <v>48</v>
      </c>
      <c r="C18" s="21">
        <v>2297</v>
      </c>
      <c r="D18" s="21">
        <v>1314</v>
      </c>
      <c r="E18" s="21">
        <v>2312</v>
      </c>
      <c r="F18" s="21">
        <v>3037</v>
      </c>
      <c r="G18" s="22">
        <v>8960</v>
      </c>
    </row>
    <row r="19" spans="1:7" ht="21.75" customHeight="1" x14ac:dyDescent="0.2">
      <c r="A19" s="94" t="s">
        <v>23</v>
      </c>
      <c r="B19" s="95"/>
      <c r="C19" s="23">
        <f>SUM(C14:C18)</f>
        <v>30494</v>
      </c>
      <c r="D19" s="23">
        <f>SUM(D14:D18)</f>
        <v>12287</v>
      </c>
      <c r="E19" s="23">
        <f>SUM(E14:E18)</f>
        <v>32460</v>
      </c>
      <c r="F19" s="23">
        <f>SUM(F14:F18)</f>
        <v>27764</v>
      </c>
      <c r="G19" s="24">
        <f>SUM(G14:G18)</f>
        <v>103005</v>
      </c>
    </row>
    <row r="20" spans="1:7" ht="15" customHeight="1" x14ac:dyDescent="0.25">
      <c r="C20" s="25"/>
      <c r="D20" s="25"/>
      <c r="E20" s="25"/>
      <c r="F20" s="25"/>
      <c r="G20" s="26"/>
    </row>
    <row r="21" spans="1:7" ht="20.100000000000001" customHeight="1" x14ac:dyDescent="0.2">
      <c r="A21" s="9" t="s">
        <v>24</v>
      </c>
      <c r="B21" s="17" t="s">
        <v>25</v>
      </c>
      <c r="C21" s="27">
        <v>898</v>
      </c>
      <c r="D21" s="27">
        <v>345</v>
      </c>
      <c r="E21" s="27">
        <v>693</v>
      </c>
      <c r="F21" s="27">
        <v>437</v>
      </c>
      <c r="G21" s="28">
        <f>SUM(C21:F21)</f>
        <v>2373</v>
      </c>
    </row>
    <row r="22" spans="1:7" s="12" customFormat="1" ht="15" customHeight="1" x14ac:dyDescent="0.25">
      <c r="A22" s="10"/>
      <c r="B22" s="11"/>
      <c r="C22" s="29"/>
      <c r="D22" s="29"/>
      <c r="E22" s="29"/>
      <c r="F22" s="29"/>
      <c r="G22" s="30"/>
    </row>
    <row r="23" spans="1:7" ht="20.100000000000001" customHeight="1" x14ac:dyDescent="0.2">
      <c r="A23" s="9" t="s">
        <v>26</v>
      </c>
      <c r="B23" s="20" t="s">
        <v>27</v>
      </c>
      <c r="C23" s="23">
        <f>C19+C21</f>
        <v>31392</v>
      </c>
      <c r="D23" s="23">
        <f>D19+D21</f>
        <v>12632</v>
      </c>
      <c r="E23" s="23">
        <f>E19+E21</f>
        <v>33153</v>
      </c>
      <c r="F23" s="23">
        <f>F19+F21</f>
        <v>28201</v>
      </c>
      <c r="G23" s="24">
        <f>SUM(C23:F23)</f>
        <v>105378</v>
      </c>
    </row>
    <row r="28" spans="1:7" x14ac:dyDescent="0.2">
      <c r="C28" s="32">
        <f>C14/$C$19</f>
        <v>0.1914147045320391</v>
      </c>
      <c r="D28" s="32">
        <f>D14/$D$19</f>
        <v>0.18198095548140311</v>
      </c>
      <c r="E28" s="32">
        <f>E14/$E$19</f>
        <v>0.21799137399876772</v>
      </c>
      <c r="F28" s="32">
        <f>F14/$F$19</f>
        <v>0.10445180809681602</v>
      </c>
      <c r="G28" s="33">
        <f>SUM(C28:F28)</f>
        <v>0.69583884210902591</v>
      </c>
    </row>
    <row r="29" spans="1:7" x14ac:dyDescent="0.2">
      <c r="C29" s="32">
        <f t="shared" ref="C29:C32" si="0">C15/$C$19</f>
        <v>2.1840362038433789E-2</v>
      </c>
      <c r="D29" s="32">
        <f t="shared" ref="D29:D32" si="1">D15/$D$19</f>
        <v>1.9044518596891023E-2</v>
      </c>
      <c r="E29" s="32">
        <f t="shared" ref="E29:E32" si="2">E15/$E$19</f>
        <v>2.3321010474430068E-2</v>
      </c>
      <c r="F29" s="32">
        <f t="shared" ref="F29:F32" si="3">F15/$F$19</f>
        <v>1.2282091917591125E-2</v>
      </c>
      <c r="G29" s="33"/>
    </row>
    <row r="30" spans="1:7" x14ac:dyDescent="0.2">
      <c r="C30" s="32">
        <f t="shared" si="0"/>
        <v>5.8798452154522202E-2</v>
      </c>
      <c r="D30" s="32">
        <f t="shared" si="1"/>
        <v>5.0785382925042727E-2</v>
      </c>
      <c r="E30" s="32">
        <f t="shared" si="2"/>
        <v>4.9661121380160198E-2</v>
      </c>
      <c r="F30" s="32">
        <f t="shared" si="3"/>
        <v>1.8585218268261056E-2</v>
      </c>
      <c r="G30" s="33"/>
    </row>
    <row r="31" spans="1:7" x14ac:dyDescent="0.2">
      <c r="C31" s="32">
        <f t="shared" si="0"/>
        <v>0.6526201875778842</v>
      </c>
      <c r="D31" s="32">
        <f t="shared" si="1"/>
        <v>0.64124684626027506</v>
      </c>
      <c r="E31" s="32">
        <f t="shared" si="2"/>
        <v>0.63780036968576714</v>
      </c>
      <c r="F31" s="32">
        <f t="shared" si="3"/>
        <v>0.75529462613456277</v>
      </c>
      <c r="G31" s="33"/>
    </row>
    <row r="32" spans="1:7" x14ac:dyDescent="0.2">
      <c r="C32" s="32">
        <f t="shared" si="0"/>
        <v>7.5326293697120739E-2</v>
      </c>
      <c r="D32" s="32">
        <f t="shared" si="1"/>
        <v>0.10694229673638805</v>
      </c>
      <c r="E32" s="32">
        <f t="shared" si="2"/>
        <v>7.1226124460874923E-2</v>
      </c>
      <c r="F32" s="32">
        <f t="shared" si="3"/>
        <v>0.10938625558276906</v>
      </c>
      <c r="G32" s="33"/>
    </row>
    <row r="33" spans="3:7" x14ac:dyDescent="0.2">
      <c r="C33" s="32">
        <f>SUM(C28:C32)</f>
        <v>1</v>
      </c>
      <c r="D33" s="32">
        <f t="shared" ref="D33:F33" si="4">SUM(D28:D32)</f>
        <v>1</v>
      </c>
      <c r="E33" s="32">
        <f t="shared" si="4"/>
        <v>1</v>
      </c>
      <c r="F33" s="32">
        <f t="shared" si="4"/>
        <v>1</v>
      </c>
      <c r="G33" s="33"/>
    </row>
    <row r="34" spans="3:7" x14ac:dyDescent="0.2">
      <c r="C34" s="32"/>
    </row>
    <row r="35" spans="3:7" x14ac:dyDescent="0.2">
      <c r="C35" s="32"/>
    </row>
  </sheetData>
  <mergeCells count="7">
    <mergeCell ref="A19:B19"/>
    <mergeCell ref="A4:G4"/>
    <mergeCell ref="A5:G5"/>
    <mergeCell ref="A11:E11"/>
    <mergeCell ref="A12:A13"/>
    <mergeCell ref="C12:F12"/>
    <mergeCell ref="G12:G13"/>
  </mergeCells>
  <printOptions horizontalCentered="1"/>
  <pageMargins left="7.874015748031496E-2" right="7.874015748031496E-2" top="0.78740157480314965" bottom="0.19685039370078741" header="0.19685039370078741" footer="0.27559055118110237"/>
  <pageSetup paperSize="25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3:O54"/>
  <sheetViews>
    <sheetView showGridLines="0" view="pageBreakPreview" topLeftCell="A13" zoomScale="90" zoomScaleNormal="40" zoomScaleSheetLayoutView="90" workbookViewId="0">
      <selection activeCell="A39" sqref="A39:I39"/>
    </sheetView>
  </sheetViews>
  <sheetFormatPr defaultRowHeight="12.75" x14ac:dyDescent="0.2"/>
  <cols>
    <col min="1" max="1" width="5.28515625" style="35" customWidth="1"/>
    <col min="2" max="2" width="3.85546875" style="35" customWidth="1"/>
    <col min="3" max="3" width="40.42578125" style="34" customWidth="1"/>
    <col min="4" max="4" width="7.140625" style="37" customWidth="1"/>
    <col min="5" max="8" width="20.7109375" style="34" customWidth="1"/>
    <col min="9" max="9" width="18.42578125" style="34" customWidth="1"/>
    <col min="10" max="10" width="9.140625" style="34"/>
    <col min="11" max="11" width="11.140625" style="34" bestFit="1" customWidth="1"/>
    <col min="12" max="14" width="9.140625" style="34"/>
    <col min="15" max="15" width="10.5703125" style="34" bestFit="1" customWidth="1"/>
    <col min="16" max="16384" width="9.140625" style="34"/>
  </cols>
  <sheetData>
    <row r="3" spans="1:15" ht="15.75" customHeight="1" x14ac:dyDescent="0.2">
      <c r="A3" s="145" t="s">
        <v>53</v>
      </c>
      <c r="B3" s="145"/>
      <c r="C3" s="145"/>
      <c r="D3" s="145"/>
      <c r="E3" s="145"/>
      <c r="F3" s="145"/>
      <c r="G3" s="145"/>
      <c r="H3" s="145"/>
      <c r="I3" s="145"/>
    </row>
    <row r="4" spans="1:15" ht="20.25" customHeight="1" x14ac:dyDescent="0.2">
      <c r="A4" s="145" t="s">
        <v>54</v>
      </c>
      <c r="B4" s="145"/>
      <c r="C4" s="145"/>
      <c r="D4" s="145"/>
      <c r="E4" s="145"/>
      <c r="F4" s="145"/>
      <c r="G4" s="145"/>
      <c r="H4" s="145"/>
      <c r="I4" s="145"/>
    </row>
    <row r="5" spans="1:15" ht="25.5" customHeight="1" x14ac:dyDescent="0.2">
      <c r="A5" s="145" t="s">
        <v>55</v>
      </c>
      <c r="B5" s="145"/>
      <c r="C5" s="145"/>
      <c r="D5" s="145"/>
      <c r="E5" s="145"/>
      <c r="F5" s="145"/>
      <c r="G5" s="145"/>
      <c r="H5" s="145"/>
      <c r="I5" s="145"/>
    </row>
    <row r="6" spans="1:15" ht="22.5" customHeight="1" x14ac:dyDescent="0.25">
      <c r="D6" s="36"/>
      <c r="F6" s="36"/>
      <c r="G6" s="36"/>
      <c r="H6" s="36"/>
    </row>
    <row r="7" spans="1:15" ht="10.5" customHeight="1" x14ac:dyDescent="0.2"/>
    <row r="8" spans="1:15" s="38" customFormat="1" ht="31.5" customHeight="1" x14ac:dyDescent="0.2">
      <c r="A8" s="64" t="s">
        <v>9</v>
      </c>
      <c r="B8" s="130" t="s">
        <v>56</v>
      </c>
      <c r="C8" s="131"/>
      <c r="D8" s="132"/>
      <c r="E8" s="65" t="s">
        <v>49</v>
      </c>
      <c r="F8" s="65" t="s">
        <v>50</v>
      </c>
      <c r="G8" s="65" t="s">
        <v>51</v>
      </c>
      <c r="H8" s="65" t="s">
        <v>52</v>
      </c>
      <c r="I8" s="63" t="s">
        <v>57</v>
      </c>
    </row>
    <row r="9" spans="1:15" ht="24.95" customHeight="1" x14ac:dyDescent="0.2">
      <c r="A9" s="146" t="s">
        <v>18</v>
      </c>
      <c r="B9" s="139" t="s">
        <v>58</v>
      </c>
      <c r="C9" s="140"/>
      <c r="D9" s="39" t="s">
        <v>59</v>
      </c>
      <c r="E9" s="66">
        <v>19389</v>
      </c>
      <c r="F9" s="66">
        <v>7653</v>
      </c>
      <c r="G9" s="66">
        <v>20705</v>
      </c>
      <c r="H9" s="66">
        <v>20601</v>
      </c>
      <c r="I9" s="40">
        <f>SUM(E9:H9)</f>
        <v>68348</v>
      </c>
    </row>
    <row r="10" spans="1:15" ht="24.95" customHeight="1" x14ac:dyDescent="0.2">
      <c r="A10" s="147"/>
      <c r="B10" s="141"/>
      <c r="C10" s="142"/>
      <c r="D10" s="39" t="s">
        <v>60</v>
      </c>
      <c r="E10" s="67">
        <v>20496</v>
      </c>
      <c r="F10" s="67">
        <v>8232</v>
      </c>
      <c r="G10" s="67">
        <v>21467</v>
      </c>
      <c r="H10" s="67">
        <v>20829</v>
      </c>
      <c r="I10" s="40">
        <f>SUM(E10:H10)</f>
        <v>71024</v>
      </c>
    </row>
    <row r="11" spans="1:15" ht="24.95" customHeight="1" x14ac:dyDescent="0.2">
      <c r="A11" s="148"/>
      <c r="B11" s="143"/>
      <c r="C11" s="144"/>
      <c r="D11" s="41" t="s">
        <v>61</v>
      </c>
      <c r="E11" s="68">
        <f>SUM(E9:E10)</f>
        <v>39885</v>
      </c>
      <c r="F11" s="68">
        <f>SUM(F9:F10)</f>
        <v>15885</v>
      </c>
      <c r="G11" s="68">
        <f>SUM(G9:G10)</f>
        <v>42172</v>
      </c>
      <c r="H11" s="68">
        <f>SUM(H9:H10)</f>
        <v>41430</v>
      </c>
      <c r="I11" s="42">
        <f>SUM(I9:I10)</f>
        <v>139372</v>
      </c>
    </row>
    <row r="12" spans="1:15" ht="24.95" customHeight="1" x14ac:dyDescent="0.2">
      <c r="A12" s="136" t="s">
        <v>19</v>
      </c>
      <c r="B12" s="139" t="s">
        <v>62</v>
      </c>
      <c r="C12" s="140"/>
      <c r="D12" s="39" t="s">
        <v>59</v>
      </c>
      <c r="E12" s="67">
        <v>14517</v>
      </c>
      <c r="F12" s="67">
        <v>5875</v>
      </c>
      <c r="G12" s="67">
        <v>15210</v>
      </c>
      <c r="H12" s="67">
        <v>12866</v>
      </c>
      <c r="I12" s="40">
        <f>SUM(E12:H12)</f>
        <v>48468</v>
      </c>
    </row>
    <row r="13" spans="1:15" ht="24.95" customHeight="1" x14ac:dyDescent="0.2">
      <c r="A13" s="137"/>
      <c r="B13" s="141"/>
      <c r="C13" s="142"/>
      <c r="D13" s="39" t="s">
        <v>60</v>
      </c>
      <c r="E13" s="67">
        <v>16856</v>
      </c>
      <c r="F13" s="67">
        <v>6746</v>
      </c>
      <c r="G13" s="67">
        <v>17883</v>
      </c>
      <c r="H13" s="67">
        <v>15333</v>
      </c>
      <c r="I13" s="40">
        <f>SUM(E13:H13)</f>
        <v>56818</v>
      </c>
    </row>
    <row r="14" spans="1:15" ht="24.95" customHeight="1" x14ac:dyDescent="0.2">
      <c r="A14" s="138"/>
      <c r="B14" s="143"/>
      <c r="C14" s="144"/>
      <c r="D14" s="41" t="s">
        <v>61</v>
      </c>
      <c r="E14" s="68">
        <f>SUM(E12:E13)</f>
        <v>31373</v>
      </c>
      <c r="F14" s="68">
        <f>SUM(F12:F13)</f>
        <v>12621</v>
      </c>
      <c r="G14" s="68">
        <f>SUM(G12:G13)</f>
        <v>33093</v>
      </c>
      <c r="H14" s="68">
        <f>SUM(H12:H13)</f>
        <v>28199</v>
      </c>
      <c r="I14" s="42">
        <f>SUM(I12:I13)</f>
        <v>105286</v>
      </c>
      <c r="K14" s="74"/>
      <c r="L14" s="74"/>
      <c r="M14" s="74"/>
      <c r="N14" s="74"/>
      <c r="O14" s="74"/>
    </row>
    <row r="15" spans="1:15" s="43" customFormat="1" ht="24.95" customHeight="1" x14ac:dyDescent="0.2">
      <c r="A15" s="136" t="s">
        <v>20</v>
      </c>
      <c r="B15" s="139" t="s">
        <v>63</v>
      </c>
      <c r="C15" s="140"/>
      <c r="D15" s="39" t="s">
        <v>59</v>
      </c>
      <c r="E15" s="67">
        <v>4866</v>
      </c>
      <c r="F15" s="67">
        <v>1821</v>
      </c>
      <c r="G15" s="67">
        <v>5495</v>
      </c>
      <c r="H15" s="67">
        <v>7735</v>
      </c>
      <c r="I15" s="40">
        <f>SUM(E15:H15)</f>
        <v>19917</v>
      </c>
    </row>
    <row r="16" spans="1:15" s="43" customFormat="1" ht="24.95" customHeight="1" x14ac:dyDescent="0.2">
      <c r="A16" s="137"/>
      <c r="B16" s="141"/>
      <c r="C16" s="142"/>
      <c r="D16" s="39" t="s">
        <v>60</v>
      </c>
      <c r="E16" s="67">
        <v>3646</v>
      </c>
      <c r="F16" s="67">
        <v>1443</v>
      </c>
      <c r="G16" s="67">
        <v>3584</v>
      </c>
      <c r="H16" s="67">
        <v>5496</v>
      </c>
      <c r="I16" s="40">
        <f>SUM(E16:H16)</f>
        <v>14169</v>
      </c>
    </row>
    <row r="17" spans="1:15" s="43" customFormat="1" ht="24.95" customHeight="1" x14ac:dyDescent="0.2">
      <c r="A17" s="138"/>
      <c r="B17" s="143"/>
      <c r="C17" s="144"/>
      <c r="D17" s="41" t="s">
        <v>61</v>
      </c>
      <c r="E17" s="68">
        <f>SUM(E15:E16)</f>
        <v>8512</v>
      </c>
      <c r="F17" s="68">
        <f>SUM(F15:F16)</f>
        <v>3264</v>
      </c>
      <c r="G17" s="68">
        <f>SUM(G15:G16)</f>
        <v>9079</v>
      </c>
      <c r="H17" s="68">
        <f>SUM(H15:H16)</f>
        <v>13231</v>
      </c>
      <c r="I17" s="42">
        <f>SUM(I15:I16)</f>
        <v>34086</v>
      </c>
    </row>
    <row r="18" spans="1:15" ht="24.95" customHeight="1" x14ac:dyDescent="0.2">
      <c r="A18" s="136" t="s">
        <v>21</v>
      </c>
      <c r="B18" s="139" t="s">
        <v>64</v>
      </c>
      <c r="C18" s="140"/>
      <c r="D18" s="39" t="s">
        <v>59</v>
      </c>
      <c r="E18" s="66">
        <v>11</v>
      </c>
      <c r="F18" s="66">
        <v>9</v>
      </c>
      <c r="G18" s="66">
        <v>35</v>
      </c>
      <c r="H18" s="66">
        <v>1</v>
      </c>
      <c r="I18" s="40">
        <f>SUM(E18:H18)</f>
        <v>56</v>
      </c>
    </row>
    <row r="19" spans="1:15" ht="24.95" customHeight="1" x14ac:dyDescent="0.2">
      <c r="A19" s="137"/>
      <c r="B19" s="141"/>
      <c r="C19" s="142"/>
      <c r="D19" s="39" t="s">
        <v>60</v>
      </c>
      <c r="E19" s="66">
        <v>8</v>
      </c>
      <c r="F19" s="66">
        <v>2</v>
      </c>
      <c r="G19" s="66">
        <v>25</v>
      </c>
      <c r="H19" s="66">
        <v>1</v>
      </c>
      <c r="I19" s="40">
        <f>SUM(E19:H19)</f>
        <v>36</v>
      </c>
    </row>
    <row r="20" spans="1:15" ht="24.95" customHeight="1" x14ac:dyDescent="0.2">
      <c r="A20" s="138"/>
      <c r="B20" s="143"/>
      <c r="C20" s="144"/>
      <c r="D20" s="41" t="s">
        <v>61</v>
      </c>
      <c r="E20" s="68">
        <f>SUM(E18:E19)</f>
        <v>19</v>
      </c>
      <c r="F20" s="68">
        <f>SUM(F18:F19)</f>
        <v>11</v>
      </c>
      <c r="G20" s="68">
        <f>SUM(G18:G19)</f>
        <v>60</v>
      </c>
      <c r="H20" s="68">
        <f>SUM(H18:H19)</f>
        <v>2</v>
      </c>
      <c r="I20" s="42">
        <f>SUM(I18:I19)</f>
        <v>92</v>
      </c>
    </row>
    <row r="21" spans="1:15" ht="15" customHeight="1" x14ac:dyDescent="0.2">
      <c r="A21" s="47"/>
      <c r="B21" s="48"/>
      <c r="C21" s="48"/>
      <c r="D21" s="49"/>
      <c r="E21" s="50"/>
      <c r="F21" s="50"/>
      <c r="G21" s="51"/>
      <c r="H21" s="50"/>
      <c r="I21" s="52"/>
    </row>
    <row r="22" spans="1:15" s="46" customFormat="1" ht="15" customHeight="1" x14ac:dyDescent="0.2">
      <c r="A22" s="44" t="s">
        <v>24</v>
      </c>
      <c r="B22" s="125" t="s">
        <v>65</v>
      </c>
      <c r="C22" s="125"/>
      <c r="D22" s="125"/>
      <c r="E22" s="125"/>
      <c r="F22" s="125"/>
      <c r="G22" s="125"/>
      <c r="H22" s="125"/>
      <c r="I22" s="125"/>
    </row>
    <row r="23" spans="1:15" s="38" customFormat="1" ht="19.5" customHeight="1" x14ac:dyDescent="0.2">
      <c r="A23" s="128" t="s">
        <v>9</v>
      </c>
      <c r="B23" s="130" t="s">
        <v>56</v>
      </c>
      <c r="C23" s="131"/>
      <c r="D23" s="132"/>
      <c r="E23" s="65" t="s">
        <v>13</v>
      </c>
      <c r="F23" s="65" t="s">
        <v>13</v>
      </c>
      <c r="G23" s="65" t="s">
        <v>13</v>
      </c>
      <c r="H23" s="65" t="s">
        <v>13</v>
      </c>
      <c r="I23" s="126" t="s">
        <v>57</v>
      </c>
    </row>
    <row r="24" spans="1:15" s="38" customFormat="1" ht="22.5" customHeight="1" x14ac:dyDescent="0.2">
      <c r="A24" s="129"/>
      <c r="B24" s="133"/>
      <c r="C24" s="134"/>
      <c r="D24" s="135"/>
      <c r="E24" s="69" t="s">
        <v>14</v>
      </c>
      <c r="F24" s="69" t="s">
        <v>15</v>
      </c>
      <c r="G24" s="69" t="s">
        <v>16</v>
      </c>
      <c r="H24" s="69" t="s">
        <v>17</v>
      </c>
      <c r="I24" s="127"/>
    </row>
    <row r="25" spans="1:15" ht="39.950000000000003" customHeight="1" x14ac:dyDescent="0.2">
      <c r="A25" s="53" t="s">
        <v>18</v>
      </c>
      <c r="B25" s="118" t="s">
        <v>66</v>
      </c>
      <c r="C25" s="119"/>
      <c r="D25" s="120"/>
      <c r="E25" s="66">
        <v>40763</v>
      </c>
      <c r="F25" s="66">
        <v>16210</v>
      </c>
      <c r="G25" s="66">
        <v>43076</v>
      </c>
      <c r="H25" s="66">
        <v>42424</v>
      </c>
      <c r="I25" s="40">
        <f>SUM(E25:H25)</f>
        <v>142473</v>
      </c>
    </row>
    <row r="26" spans="1:15" ht="39.950000000000003" customHeight="1" x14ac:dyDescent="0.2">
      <c r="A26" s="53" t="s">
        <v>19</v>
      </c>
      <c r="B26" s="122" t="s">
        <v>67</v>
      </c>
      <c r="C26" s="123"/>
      <c r="D26" s="124"/>
      <c r="E26" s="66">
        <v>31392</v>
      </c>
      <c r="F26" s="66">
        <v>12633</v>
      </c>
      <c r="G26" s="66">
        <v>33153</v>
      </c>
      <c r="H26" s="66">
        <v>28201</v>
      </c>
      <c r="I26" s="40">
        <f>SUM(E26:H26)</f>
        <v>105379</v>
      </c>
    </row>
    <row r="27" spans="1:15" s="43" customFormat="1" ht="39.950000000000003" customHeight="1" x14ac:dyDescent="0.2">
      <c r="A27" s="54" t="s">
        <v>20</v>
      </c>
      <c r="B27" s="118" t="s">
        <v>68</v>
      </c>
      <c r="C27" s="119"/>
      <c r="D27" s="120"/>
      <c r="E27" s="66">
        <v>0</v>
      </c>
      <c r="F27" s="66">
        <v>1</v>
      </c>
      <c r="G27" s="66">
        <v>19</v>
      </c>
      <c r="H27" s="66">
        <v>3</v>
      </c>
      <c r="I27" s="40">
        <f>SUM(E27:H27)</f>
        <v>23</v>
      </c>
    </row>
    <row r="28" spans="1:15" ht="39.950000000000003" customHeight="1" x14ac:dyDescent="0.2">
      <c r="A28" s="55" t="s">
        <v>21</v>
      </c>
      <c r="B28" s="118" t="s">
        <v>69</v>
      </c>
      <c r="C28" s="119"/>
      <c r="D28" s="120"/>
      <c r="E28" s="66">
        <v>9371</v>
      </c>
      <c r="F28" s="66">
        <v>3577</v>
      </c>
      <c r="G28" s="66">
        <v>9904</v>
      </c>
      <c r="H28" s="66">
        <v>14220</v>
      </c>
      <c r="I28" s="40">
        <f>SUM(E28:H28)</f>
        <v>37072</v>
      </c>
    </row>
    <row r="29" spans="1:15" ht="30" customHeight="1" x14ac:dyDescent="0.2">
      <c r="A29" s="56"/>
      <c r="B29" s="45"/>
      <c r="C29" s="45"/>
      <c r="D29" s="45"/>
      <c r="E29" s="57"/>
      <c r="F29" s="57"/>
      <c r="G29" s="57"/>
      <c r="H29" s="57"/>
      <c r="I29" s="46"/>
    </row>
    <row r="30" spans="1:15" s="46" customFormat="1" ht="15" customHeight="1" x14ac:dyDescent="0.2">
      <c r="A30" s="44" t="s">
        <v>26</v>
      </c>
      <c r="B30" s="125" t="s">
        <v>70</v>
      </c>
      <c r="C30" s="125"/>
      <c r="D30" s="125"/>
      <c r="E30" s="125"/>
      <c r="F30" s="125"/>
      <c r="G30" s="125"/>
      <c r="H30" s="125"/>
      <c r="I30" s="125"/>
    </row>
    <row r="31" spans="1:15" ht="39.950000000000003" customHeight="1" x14ac:dyDescent="0.2">
      <c r="A31" s="53" t="s">
        <v>18</v>
      </c>
      <c r="B31" s="118" t="s">
        <v>71</v>
      </c>
      <c r="C31" s="119"/>
      <c r="D31" s="120"/>
      <c r="E31" s="66">
        <v>30494</v>
      </c>
      <c r="F31" s="66">
        <v>12287</v>
      </c>
      <c r="G31" s="66">
        <v>32460</v>
      </c>
      <c r="H31" s="66">
        <v>27764</v>
      </c>
      <c r="I31" s="40">
        <f t="shared" ref="I31:I36" si="0">SUM(E31:H31)</f>
        <v>103005</v>
      </c>
      <c r="L31" s="32"/>
      <c r="M31" s="32"/>
      <c r="N31" s="32"/>
      <c r="O31" s="32"/>
    </row>
    <row r="32" spans="1:15" ht="39.950000000000003" customHeight="1" x14ac:dyDescent="0.2">
      <c r="A32" s="53" t="s">
        <v>19</v>
      </c>
      <c r="B32" s="122" t="s">
        <v>72</v>
      </c>
      <c r="C32" s="123"/>
      <c r="D32" s="124"/>
      <c r="E32" s="67">
        <v>898</v>
      </c>
      <c r="F32" s="67">
        <v>345</v>
      </c>
      <c r="G32" s="67">
        <v>693</v>
      </c>
      <c r="H32" s="67">
        <v>437</v>
      </c>
      <c r="I32" s="40">
        <f t="shared" si="0"/>
        <v>2373</v>
      </c>
    </row>
    <row r="33" spans="1:15" s="43" customFormat="1" ht="39.950000000000003" customHeight="1" x14ac:dyDescent="0.2">
      <c r="A33" s="54" t="s">
        <v>20</v>
      </c>
      <c r="B33" s="118" t="s">
        <v>73</v>
      </c>
      <c r="C33" s="119"/>
      <c r="D33" s="120"/>
      <c r="E33" s="67">
        <v>31392</v>
      </c>
      <c r="F33" s="67">
        <v>12632</v>
      </c>
      <c r="G33" s="67">
        <v>33153</v>
      </c>
      <c r="H33" s="67">
        <v>28201</v>
      </c>
      <c r="I33" s="40">
        <f t="shared" si="0"/>
        <v>105378</v>
      </c>
      <c r="K33" s="32">
        <f>E33/$I$11</f>
        <v>0.22523892890968056</v>
      </c>
      <c r="L33" s="32">
        <f t="shared" ref="L33:O33" si="1">F33/$I$11</f>
        <v>9.063513474729501E-2</v>
      </c>
      <c r="M33" s="32">
        <f t="shared" si="1"/>
        <v>0.23787417845765291</v>
      </c>
      <c r="N33" s="32">
        <f t="shared" si="1"/>
        <v>0.20234336882587609</v>
      </c>
      <c r="O33" s="32">
        <f t="shared" si="1"/>
        <v>0.75609161094050459</v>
      </c>
    </row>
    <row r="34" spans="1:15" s="43" customFormat="1" ht="39.950000000000003" customHeight="1" x14ac:dyDescent="0.2">
      <c r="A34" s="54" t="s">
        <v>21</v>
      </c>
      <c r="B34" s="118" t="s">
        <v>74</v>
      </c>
      <c r="C34" s="119"/>
      <c r="D34" s="120"/>
      <c r="E34" s="67">
        <v>88</v>
      </c>
      <c r="F34" s="67">
        <v>36</v>
      </c>
      <c r="G34" s="67">
        <v>95</v>
      </c>
      <c r="H34" s="67">
        <v>87</v>
      </c>
      <c r="I34" s="40">
        <f t="shared" si="0"/>
        <v>306</v>
      </c>
    </row>
    <row r="35" spans="1:15" s="43" customFormat="1" ht="39.950000000000003" customHeight="1" x14ac:dyDescent="0.2">
      <c r="A35" s="54" t="s">
        <v>22</v>
      </c>
      <c r="B35" s="118" t="s">
        <v>75</v>
      </c>
      <c r="C35" s="119"/>
      <c r="D35" s="120"/>
      <c r="E35" s="67">
        <v>7</v>
      </c>
      <c r="F35" s="67">
        <v>4</v>
      </c>
      <c r="G35" s="67">
        <v>8</v>
      </c>
      <c r="H35" s="67">
        <v>6</v>
      </c>
      <c r="I35" s="40">
        <f t="shared" si="0"/>
        <v>25</v>
      </c>
    </row>
    <row r="36" spans="1:15" ht="39.950000000000003" customHeight="1" x14ac:dyDescent="0.2">
      <c r="A36" s="55" t="s">
        <v>76</v>
      </c>
      <c r="B36" s="118" t="s">
        <v>77</v>
      </c>
      <c r="C36" s="119"/>
      <c r="D36" s="120"/>
      <c r="E36" s="67">
        <v>1</v>
      </c>
      <c r="F36" s="67">
        <v>1</v>
      </c>
      <c r="G36" s="67">
        <v>1</v>
      </c>
      <c r="H36" s="67">
        <v>1</v>
      </c>
      <c r="I36" s="40">
        <f t="shared" si="0"/>
        <v>4</v>
      </c>
    </row>
    <row r="37" spans="1:15" ht="17.100000000000001" customHeight="1" x14ac:dyDescent="0.2"/>
    <row r="38" spans="1:15" ht="15.75" customHeight="1" x14ac:dyDescent="0.2">
      <c r="A38" s="121" t="s">
        <v>28</v>
      </c>
      <c r="B38" s="121"/>
      <c r="C38" s="121"/>
      <c r="D38" s="121"/>
      <c r="E38" s="121"/>
      <c r="F38" s="121"/>
      <c r="G38" s="121"/>
      <c r="H38" s="121"/>
      <c r="I38" s="121"/>
    </row>
    <row r="39" spans="1:15" ht="19.5" customHeight="1" x14ac:dyDescent="0.2">
      <c r="A39" s="110" t="s">
        <v>29</v>
      </c>
      <c r="B39" s="110"/>
      <c r="C39" s="110"/>
      <c r="D39" s="110"/>
      <c r="E39" s="110"/>
      <c r="F39" s="110"/>
      <c r="G39" s="110"/>
      <c r="H39" s="110"/>
      <c r="I39" s="110"/>
    </row>
    <row r="40" spans="1:15" ht="12.75" customHeight="1" x14ac:dyDescent="0.2">
      <c r="A40" s="58" t="s">
        <v>30</v>
      </c>
      <c r="B40" s="58"/>
      <c r="C40" s="58"/>
      <c r="D40" s="58"/>
      <c r="E40" s="58"/>
      <c r="F40" s="58"/>
      <c r="G40" s="58"/>
      <c r="H40" s="58"/>
      <c r="I40" s="58"/>
    </row>
    <row r="41" spans="1:15" ht="12.75" customHeight="1" x14ac:dyDescent="0.2">
      <c r="A41" s="58"/>
      <c r="B41" s="58"/>
      <c r="C41" s="58"/>
      <c r="D41" s="58"/>
      <c r="E41" s="58"/>
      <c r="F41" s="58"/>
      <c r="G41" s="58"/>
      <c r="H41" s="58"/>
      <c r="I41" s="58"/>
    </row>
    <row r="42" spans="1:15" ht="12.75" customHeight="1" x14ac:dyDescent="0.2">
      <c r="A42" s="58"/>
      <c r="B42" s="58"/>
      <c r="C42" s="58"/>
      <c r="D42" s="58"/>
      <c r="E42" s="58"/>
      <c r="F42" s="58"/>
      <c r="G42" s="58"/>
      <c r="H42" s="58"/>
      <c r="I42" s="58"/>
    </row>
    <row r="43" spans="1:15" s="59" customFormat="1" ht="27" customHeight="1" x14ac:dyDescent="0.2">
      <c r="A43" s="111" t="s">
        <v>31</v>
      </c>
      <c r="B43" s="112"/>
      <c r="C43" s="112"/>
      <c r="D43" s="112"/>
      <c r="E43" s="112"/>
      <c r="F43" s="113"/>
      <c r="G43" s="114"/>
      <c r="H43" s="114"/>
      <c r="I43" s="114"/>
    </row>
    <row r="44" spans="1:15" s="62" customFormat="1" ht="22.5" customHeight="1" x14ac:dyDescent="0.2">
      <c r="A44" s="60" t="s">
        <v>32</v>
      </c>
      <c r="B44" s="115" t="s">
        <v>33</v>
      </c>
      <c r="C44" s="116"/>
      <c r="D44" s="115" t="s">
        <v>34</v>
      </c>
      <c r="E44" s="117"/>
      <c r="F44" s="70"/>
      <c r="G44" s="60"/>
      <c r="H44" s="60"/>
      <c r="I44" s="61" t="s">
        <v>35</v>
      </c>
    </row>
    <row r="45" spans="1:15" s="62" customFormat="1" ht="26.1" customHeight="1" x14ac:dyDescent="0.2">
      <c r="A45" s="106" t="s">
        <v>18</v>
      </c>
      <c r="B45" s="106" t="s">
        <v>36</v>
      </c>
      <c r="C45" s="106"/>
      <c r="D45" s="107" t="s">
        <v>37</v>
      </c>
      <c r="E45" s="107"/>
      <c r="F45" s="108"/>
      <c r="G45" s="106"/>
      <c r="H45" s="71"/>
      <c r="I45" s="104" t="s">
        <v>38</v>
      </c>
    </row>
    <row r="46" spans="1:15" s="62" customFormat="1" ht="26.1" customHeight="1" x14ac:dyDescent="0.2">
      <c r="A46" s="106"/>
      <c r="B46" s="106"/>
      <c r="C46" s="106"/>
      <c r="D46" s="107"/>
      <c r="E46" s="107"/>
      <c r="F46" s="109"/>
      <c r="G46" s="106"/>
      <c r="H46" s="72"/>
      <c r="I46" s="105"/>
    </row>
    <row r="47" spans="1:15" s="62" customFormat="1" ht="26.1" customHeight="1" x14ac:dyDescent="0.2">
      <c r="A47" s="106">
        <v>2</v>
      </c>
      <c r="B47" s="106" t="s">
        <v>39</v>
      </c>
      <c r="C47" s="106"/>
      <c r="D47" s="107" t="s">
        <v>40</v>
      </c>
      <c r="E47" s="107"/>
      <c r="F47" s="108"/>
      <c r="G47" s="106"/>
      <c r="H47" s="71"/>
      <c r="I47" s="104" t="s">
        <v>38</v>
      </c>
    </row>
    <row r="48" spans="1:15" s="62" customFormat="1" ht="26.1" customHeight="1" x14ac:dyDescent="0.2">
      <c r="A48" s="106"/>
      <c r="B48" s="106"/>
      <c r="C48" s="106"/>
      <c r="D48" s="107"/>
      <c r="E48" s="107"/>
      <c r="F48" s="109"/>
      <c r="G48" s="106"/>
      <c r="H48" s="72"/>
      <c r="I48" s="105"/>
    </row>
    <row r="49" spans="1:9" s="62" customFormat="1" ht="26.1" customHeight="1" x14ac:dyDescent="0.2">
      <c r="A49" s="106">
        <v>3</v>
      </c>
      <c r="B49" s="106" t="s">
        <v>41</v>
      </c>
      <c r="C49" s="106"/>
      <c r="D49" s="107" t="s">
        <v>40</v>
      </c>
      <c r="E49" s="107"/>
      <c r="F49" s="108"/>
      <c r="G49" s="106"/>
      <c r="H49" s="73"/>
      <c r="I49" s="104" t="s">
        <v>38</v>
      </c>
    </row>
    <row r="50" spans="1:9" s="62" customFormat="1" ht="26.1" customHeight="1" x14ac:dyDescent="0.2">
      <c r="A50" s="106"/>
      <c r="B50" s="106"/>
      <c r="C50" s="106"/>
      <c r="D50" s="107"/>
      <c r="E50" s="107"/>
      <c r="F50" s="109"/>
      <c r="G50" s="106"/>
      <c r="H50" s="72"/>
      <c r="I50" s="105"/>
    </row>
    <row r="51" spans="1:9" ht="26.1" customHeight="1" x14ac:dyDescent="0.2">
      <c r="A51" s="106">
        <v>4</v>
      </c>
      <c r="B51" s="106" t="s">
        <v>42</v>
      </c>
      <c r="C51" s="106"/>
      <c r="D51" s="107" t="s">
        <v>40</v>
      </c>
      <c r="E51" s="107"/>
      <c r="F51" s="108"/>
      <c r="G51" s="106"/>
      <c r="H51" s="71"/>
      <c r="I51" s="104" t="s">
        <v>38</v>
      </c>
    </row>
    <row r="52" spans="1:9" ht="26.1" customHeight="1" x14ac:dyDescent="0.2">
      <c r="A52" s="106"/>
      <c r="B52" s="106"/>
      <c r="C52" s="106"/>
      <c r="D52" s="107"/>
      <c r="E52" s="107"/>
      <c r="F52" s="109"/>
      <c r="G52" s="106"/>
      <c r="H52" s="72"/>
      <c r="I52" s="105"/>
    </row>
    <row r="53" spans="1:9" ht="26.1" customHeight="1" x14ac:dyDescent="0.2">
      <c r="A53" s="106">
        <v>5</v>
      </c>
      <c r="B53" s="106" t="s">
        <v>43</v>
      </c>
      <c r="C53" s="106"/>
      <c r="D53" s="107" t="s">
        <v>40</v>
      </c>
      <c r="E53" s="107"/>
      <c r="F53" s="108"/>
      <c r="G53" s="106"/>
      <c r="H53" s="71"/>
      <c r="I53" s="104" t="s">
        <v>38</v>
      </c>
    </row>
    <row r="54" spans="1:9" ht="26.1" customHeight="1" x14ac:dyDescent="0.2">
      <c r="A54" s="106"/>
      <c r="B54" s="106"/>
      <c r="C54" s="106"/>
      <c r="D54" s="107"/>
      <c r="E54" s="107"/>
      <c r="F54" s="109"/>
      <c r="G54" s="106"/>
      <c r="H54" s="72"/>
      <c r="I54" s="105"/>
    </row>
  </sheetData>
  <mergeCells count="63">
    <mergeCell ref="A3:I3"/>
    <mergeCell ref="A4:I4"/>
    <mergeCell ref="A5:I5"/>
    <mergeCell ref="B8:D8"/>
    <mergeCell ref="A15:A17"/>
    <mergeCell ref="B15:C17"/>
    <mergeCell ref="A12:A14"/>
    <mergeCell ref="B12:C14"/>
    <mergeCell ref="A9:A11"/>
    <mergeCell ref="B9:C11"/>
    <mergeCell ref="I23:I24"/>
    <mergeCell ref="B22:I22"/>
    <mergeCell ref="A23:A24"/>
    <mergeCell ref="B23:D24"/>
    <mergeCell ref="A18:A20"/>
    <mergeCell ref="B18:C20"/>
    <mergeCell ref="B30:I30"/>
    <mergeCell ref="B31:D31"/>
    <mergeCell ref="B27:D27"/>
    <mergeCell ref="B28:D28"/>
    <mergeCell ref="B25:D25"/>
    <mergeCell ref="B26:D26"/>
    <mergeCell ref="B36:D36"/>
    <mergeCell ref="A38:I38"/>
    <mergeCell ref="B34:D34"/>
    <mergeCell ref="B35:D35"/>
    <mergeCell ref="B32:D32"/>
    <mergeCell ref="B33:D33"/>
    <mergeCell ref="A39:I39"/>
    <mergeCell ref="A43:F43"/>
    <mergeCell ref="G43:I43"/>
    <mergeCell ref="B44:C44"/>
    <mergeCell ref="D44:E44"/>
    <mergeCell ref="F49:F50"/>
    <mergeCell ref="G49:G50"/>
    <mergeCell ref="I45:I46"/>
    <mergeCell ref="A47:A48"/>
    <mergeCell ref="B47:C48"/>
    <mergeCell ref="D47:E48"/>
    <mergeCell ref="F47:F48"/>
    <mergeCell ref="G47:G48"/>
    <mergeCell ref="A45:A46"/>
    <mergeCell ref="B45:C46"/>
    <mergeCell ref="D45:E46"/>
    <mergeCell ref="F45:F46"/>
    <mergeCell ref="G45:G46"/>
    <mergeCell ref="I47:I48"/>
    <mergeCell ref="I49:I50"/>
    <mergeCell ref="I51:I52"/>
    <mergeCell ref="A53:A54"/>
    <mergeCell ref="B53:C54"/>
    <mergeCell ref="D53:E54"/>
    <mergeCell ref="F53:F54"/>
    <mergeCell ref="G53:G54"/>
    <mergeCell ref="I53:I54"/>
    <mergeCell ref="A51:A52"/>
    <mergeCell ref="B51:C52"/>
    <mergeCell ref="D51:E52"/>
    <mergeCell ref="F51:F52"/>
    <mergeCell ref="G51:G52"/>
    <mergeCell ref="A49:A50"/>
    <mergeCell ref="B49:C50"/>
    <mergeCell ref="D49:E50"/>
  </mergeCells>
  <printOptions horizontalCentered="1"/>
  <pageMargins left="0.27559055118110237" right="7.874015748031496E-2" top="0.19685039370078741" bottom="0.19685039370078741" header="0.19685039370078741" footer="0.27559055118110237"/>
  <pageSetup paperSize="512" scale="82" fitToHeight="2" orientation="landscape" r:id="rId1"/>
  <headerFooter alignWithMargins="0"/>
  <rowBreaks count="1" manualBreakCount="1">
    <brk id="20" max="2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zoomScale="30" zoomScaleNormal="30" workbookViewId="0">
      <selection activeCell="AQ13" sqref="AQ13"/>
    </sheetView>
  </sheetViews>
  <sheetFormatPr defaultRowHeight="12.75" x14ac:dyDescent="0.2"/>
  <cols>
    <col min="2" max="2" width="43.85546875" customWidth="1"/>
    <col min="3" max="6" width="25.7109375" customWidth="1"/>
    <col min="7" max="7" width="23" bestFit="1" customWidth="1"/>
  </cols>
  <sheetData>
    <row r="1" spans="1:9" ht="18.75" x14ac:dyDescent="0.2">
      <c r="A1" s="149" t="s">
        <v>83</v>
      </c>
      <c r="B1" s="149"/>
      <c r="C1" s="149"/>
      <c r="D1" s="149"/>
      <c r="E1" s="149"/>
      <c r="F1" s="149"/>
      <c r="G1" s="149"/>
    </row>
    <row r="2" spans="1:9" ht="18.75" x14ac:dyDescent="0.2">
      <c r="A2" s="149" t="s">
        <v>78</v>
      </c>
      <c r="B2" s="149"/>
      <c r="C2" s="149"/>
      <c r="D2" s="149"/>
      <c r="E2" s="149"/>
      <c r="F2" s="149"/>
      <c r="G2" s="149"/>
    </row>
    <row r="3" spans="1:9" ht="15" x14ac:dyDescent="0.2">
      <c r="A3" s="150"/>
      <c r="B3" s="150"/>
      <c r="C3" s="150"/>
      <c r="D3" s="150"/>
      <c r="E3" s="150"/>
      <c r="F3" s="150"/>
    </row>
    <row r="5" spans="1:9" s="77" customFormat="1" ht="40.5" customHeight="1" x14ac:dyDescent="0.2">
      <c r="A5" s="75" t="s">
        <v>79</v>
      </c>
      <c r="B5" s="76" t="s">
        <v>80</v>
      </c>
      <c r="C5" s="76" t="s">
        <v>86</v>
      </c>
      <c r="D5" s="76" t="s">
        <v>87</v>
      </c>
      <c r="E5" s="76" t="s">
        <v>88</v>
      </c>
      <c r="F5" s="76" t="s">
        <v>89</v>
      </c>
      <c r="G5" s="75" t="s">
        <v>81</v>
      </c>
    </row>
    <row r="6" spans="1:9" ht="60" customHeight="1" x14ac:dyDescent="0.2">
      <c r="A6" s="78">
        <v>1</v>
      </c>
      <c r="B6" s="79" t="s">
        <v>58</v>
      </c>
      <c r="C6" s="80">
        <v>39885</v>
      </c>
      <c r="D6" s="81">
        <v>15885</v>
      </c>
      <c r="E6" s="81">
        <v>42172</v>
      </c>
      <c r="F6" s="81">
        <v>41430</v>
      </c>
      <c r="G6" s="82">
        <f t="shared" ref="G6:G12" si="0">SUM(C6:F6)</f>
        <v>139372</v>
      </c>
      <c r="H6" s="31"/>
      <c r="I6" s="31"/>
    </row>
    <row r="7" spans="1:9" ht="60" customHeight="1" x14ac:dyDescent="0.2">
      <c r="A7" s="78">
        <v>2</v>
      </c>
      <c r="B7" s="79" t="s">
        <v>62</v>
      </c>
      <c r="C7" s="80">
        <v>31373</v>
      </c>
      <c r="D7" s="81">
        <v>12621</v>
      </c>
      <c r="E7" s="81">
        <v>33093</v>
      </c>
      <c r="F7" s="81">
        <v>28199</v>
      </c>
      <c r="G7" s="82">
        <f t="shared" si="0"/>
        <v>105286</v>
      </c>
      <c r="H7" s="31"/>
      <c r="I7" s="31"/>
    </row>
    <row r="8" spans="1:9" ht="60" customHeight="1" x14ac:dyDescent="0.2">
      <c r="A8" s="78">
        <v>3</v>
      </c>
      <c r="B8" s="79" t="s">
        <v>63</v>
      </c>
      <c r="C8" s="80">
        <v>8512</v>
      </c>
      <c r="D8" s="81">
        <v>3264</v>
      </c>
      <c r="E8" s="81">
        <v>9079</v>
      </c>
      <c r="F8" s="81">
        <v>13231</v>
      </c>
      <c r="G8" s="82">
        <f t="shared" si="0"/>
        <v>34086</v>
      </c>
      <c r="H8" s="31"/>
      <c r="I8" s="31"/>
    </row>
    <row r="9" spans="1:9" ht="60" customHeight="1" x14ac:dyDescent="0.2">
      <c r="A9" s="78">
        <v>4</v>
      </c>
      <c r="B9" s="79" t="s">
        <v>82</v>
      </c>
      <c r="C9" s="80">
        <v>19</v>
      </c>
      <c r="D9" s="81">
        <v>11</v>
      </c>
      <c r="E9" s="81">
        <v>60</v>
      </c>
      <c r="F9" s="81">
        <v>2</v>
      </c>
      <c r="G9" s="82">
        <f t="shared" si="0"/>
        <v>92</v>
      </c>
      <c r="H9" s="31"/>
      <c r="I9" s="31"/>
    </row>
    <row r="10" spans="1:9" ht="60" customHeight="1" x14ac:dyDescent="0.2">
      <c r="A10" s="78">
        <v>5</v>
      </c>
      <c r="B10" s="79" t="s">
        <v>84</v>
      </c>
      <c r="C10" s="80">
        <v>30494</v>
      </c>
      <c r="D10" s="81">
        <v>12287</v>
      </c>
      <c r="E10" s="81">
        <v>32460</v>
      </c>
      <c r="F10" s="81">
        <v>27764</v>
      </c>
      <c r="G10" s="82">
        <f t="shared" si="0"/>
        <v>103005</v>
      </c>
      <c r="H10" s="31"/>
      <c r="I10" s="31"/>
    </row>
    <row r="11" spans="1:9" ht="60" customHeight="1" x14ac:dyDescent="0.2">
      <c r="A11" s="78">
        <v>6</v>
      </c>
      <c r="B11" s="79" t="s">
        <v>85</v>
      </c>
      <c r="C11" s="80">
        <v>898</v>
      </c>
      <c r="D11" s="81">
        <v>345</v>
      </c>
      <c r="E11" s="81">
        <v>693</v>
      </c>
      <c r="F11" s="81">
        <v>437</v>
      </c>
      <c r="G11" s="82">
        <f t="shared" si="0"/>
        <v>2373</v>
      </c>
      <c r="H11" s="31"/>
      <c r="I11" s="31"/>
    </row>
    <row r="12" spans="1:9" ht="60" customHeight="1" x14ac:dyDescent="0.2">
      <c r="A12" s="151" t="s">
        <v>27</v>
      </c>
      <c r="B12" s="152"/>
      <c r="C12" s="85">
        <f>SUM(C10:C11)</f>
        <v>31392</v>
      </c>
      <c r="D12" s="85">
        <f t="shared" ref="D12:F12" si="1">SUM(D10:D11)</f>
        <v>12632</v>
      </c>
      <c r="E12" s="85">
        <f t="shared" si="1"/>
        <v>33153</v>
      </c>
      <c r="F12" s="85">
        <f t="shared" si="1"/>
        <v>28201</v>
      </c>
      <c r="G12" s="82">
        <f t="shared" si="0"/>
        <v>105378</v>
      </c>
      <c r="H12" s="31"/>
      <c r="I12" s="31"/>
    </row>
    <row r="13" spans="1:9" x14ac:dyDescent="0.2">
      <c r="C13" s="83"/>
      <c r="D13" s="83"/>
      <c r="E13" s="83"/>
      <c r="F13" s="83"/>
      <c r="G13" s="84"/>
    </row>
    <row r="14" spans="1:9" s="77" customFormat="1" ht="66.75" customHeight="1" x14ac:dyDescent="0.2">
      <c r="A14" s="86"/>
      <c r="B14" s="75" t="s">
        <v>56</v>
      </c>
      <c r="C14" s="76" t="s">
        <v>86</v>
      </c>
      <c r="D14" s="76" t="s">
        <v>87</v>
      </c>
      <c r="E14" s="76" t="s">
        <v>88</v>
      </c>
      <c r="F14" s="76" t="s">
        <v>89</v>
      </c>
      <c r="G14" s="93" t="s">
        <v>92</v>
      </c>
    </row>
    <row r="15" spans="1:9" ht="60" customHeight="1" x14ac:dyDescent="0.2">
      <c r="A15" s="87"/>
      <c r="B15" s="89" t="s">
        <v>90</v>
      </c>
      <c r="C15" s="80">
        <v>39885</v>
      </c>
      <c r="D15" s="81">
        <v>15885</v>
      </c>
      <c r="E15" s="81">
        <v>42172</v>
      </c>
      <c r="F15" s="81">
        <v>41430</v>
      </c>
      <c r="G15" s="82">
        <f>SUM(C15:F15)</f>
        <v>139372</v>
      </c>
      <c r="H15" s="31"/>
      <c r="I15" s="31"/>
    </row>
    <row r="16" spans="1:9" ht="60" customHeight="1" x14ac:dyDescent="0.2">
      <c r="A16" s="12"/>
      <c r="B16" s="90" t="s">
        <v>27</v>
      </c>
      <c r="C16" s="85">
        <v>31392</v>
      </c>
      <c r="D16" s="85">
        <v>12632</v>
      </c>
      <c r="E16" s="85">
        <v>33153</v>
      </c>
      <c r="F16" s="85">
        <v>28201</v>
      </c>
      <c r="G16" s="82">
        <v>105378</v>
      </c>
      <c r="H16" s="31"/>
      <c r="I16" s="31"/>
    </row>
    <row r="17" spans="1:9" ht="60" customHeight="1" x14ac:dyDescent="0.2">
      <c r="A17" s="88"/>
      <c r="B17" s="89" t="s">
        <v>91</v>
      </c>
      <c r="C17" s="91">
        <f>C16/C15</f>
        <v>0.78706280556600228</v>
      </c>
      <c r="D17" s="91">
        <f t="shared" ref="D17:G17" si="2">D16/D15</f>
        <v>0.79521561221277937</v>
      </c>
      <c r="E17" s="91">
        <f t="shared" si="2"/>
        <v>0.78613772171108798</v>
      </c>
      <c r="F17" s="91">
        <f t="shared" si="2"/>
        <v>0.68069032102341298</v>
      </c>
      <c r="G17" s="92">
        <f t="shared" si="2"/>
        <v>0.75609161094050459</v>
      </c>
      <c r="H17" s="31"/>
      <c r="I17" s="31"/>
    </row>
    <row r="18" spans="1:9" x14ac:dyDescent="0.2">
      <c r="C18" s="12"/>
      <c r="D18" s="12"/>
      <c r="E18" s="12"/>
      <c r="F18" s="12"/>
      <c r="G18" s="12"/>
    </row>
    <row r="19" spans="1:9" s="77" customFormat="1" ht="40.5" customHeight="1" x14ac:dyDescent="0.2">
      <c r="A19" s="86"/>
      <c r="B19" s="75" t="s">
        <v>56</v>
      </c>
      <c r="C19" s="76" t="s">
        <v>86</v>
      </c>
      <c r="D19" s="76" t="s">
        <v>87</v>
      </c>
      <c r="E19" s="76" t="s">
        <v>88</v>
      </c>
      <c r="F19" s="76" t="s">
        <v>89</v>
      </c>
      <c r="G19" s="75" t="s">
        <v>81</v>
      </c>
    </row>
    <row r="20" spans="1:9" ht="60" customHeight="1" x14ac:dyDescent="0.2">
      <c r="A20" s="88"/>
      <c r="B20" s="89" t="s">
        <v>91</v>
      </c>
      <c r="C20" s="91">
        <v>0.78706280556600228</v>
      </c>
      <c r="D20" s="91">
        <v>0.79521561221277937</v>
      </c>
      <c r="E20" s="91">
        <v>0.78613772171108798</v>
      </c>
      <c r="F20" s="91">
        <v>0.68069032102341298</v>
      </c>
      <c r="G20" s="92">
        <v>0.75609161094050459</v>
      </c>
      <c r="H20" s="31"/>
      <c r="I20" s="31"/>
    </row>
  </sheetData>
  <mergeCells count="4">
    <mergeCell ref="A1:G1"/>
    <mergeCell ref="A2:G2"/>
    <mergeCell ref="A3:F3"/>
    <mergeCell ref="A12:B12"/>
  </mergeCells>
  <pageMargins left="0.70866141732283472" right="0.70866141732283472" top="0.74803149606299213" bottom="0.74803149606299213" header="0.31496062992125984" footer="0.31496062992125984"/>
  <pageSetup paperSize="25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Lamp DB </vt:lpstr>
      <vt:lpstr>Model DB</vt:lpstr>
      <vt:lpstr>Sheet3</vt:lpstr>
      <vt:lpstr>'Lamp DB '!Print_Area</vt:lpstr>
      <vt:lpstr>'Model DB'!Print_Area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iwan</dc:creator>
  <cp:lastModifiedBy>Windows User</cp:lastModifiedBy>
  <cp:lastPrinted>2013-11-25T08:16:32Z</cp:lastPrinted>
  <dcterms:created xsi:type="dcterms:W3CDTF">2013-11-25T02:05:54Z</dcterms:created>
  <dcterms:modified xsi:type="dcterms:W3CDTF">2020-09-30T04:08:42Z</dcterms:modified>
</cp:coreProperties>
</file>